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PVC Garland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246224E69724F258B84B38C222C04A4" descr="1"/>
        <xdr:cNvPicPr/>
      </xdr:nvPicPr>
      <xdr:blipFill>
        <a:blip r:embed="rId1"/>
        <a:stretch>
          <a:fillRect/>
        </a:stretch>
      </xdr:blipFill>
      <xdr:spPr>
        <a:xfrm>
          <a:off x="0" y="0"/>
          <a:ext cx="5080000" cy="5080000"/>
        </a:xfrm>
        <a:prstGeom prst="rect">
          <a:avLst/>
        </a:prstGeom>
      </xdr:spPr>
    </xdr:pic>
  </etc:cellImage>
  <etc:cellImage>
    <xdr:pic>
      <xdr:nvPicPr>
        <xdr:cNvPr id="11" name="ID_3BEB74BE043840FAA24E1773D9CB7F24" descr="10"/>
        <xdr:cNvPicPr/>
      </xdr:nvPicPr>
      <xdr:blipFill>
        <a:blip r:embed="rId2"/>
        <a:stretch>
          <a:fillRect/>
        </a:stretch>
      </xdr:blipFill>
      <xdr:spPr>
        <a:xfrm>
          <a:off x="0" y="0"/>
          <a:ext cx="5080000" cy="50800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<sst xmlns="http://schemas.openxmlformats.org/spreadsheetml/2006/main" count="586" uniqueCount="213">
  <si>
    <t>PHOTOS</t>
  </si>
  <si>
    <t>ITEM NO</t>
  </si>
  <si>
    <t>DESCRIPTION</t>
  </si>
  <si>
    <t>Color</t>
  </si>
  <si>
    <t>Package</t>
  </si>
  <si>
    <t>PCS/  CTN</t>
  </si>
  <si>
    <t>CTNS</t>
  </si>
  <si>
    <t>T.SETS</t>
  </si>
  <si>
    <t>L</t>
  </si>
  <si>
    <t>W</t>
  </si>
  <si>
    <t>H</t>
  </si>
  <si>
    <r>
      <rPr>
        <sz val="10"/>
        <rFont val="Arial"/>
        <family val="2"/>
        <charset val="0"/>
      </rPr>
      <t>CBM       (M</t>
    </r>
    <r>
      <rPr>
        <vertAlign val="superscript"/>
        <sz val="10"/>
        <rFont val="Arial"/>
        <family val="2"/>
        <charset val="0"/>
      </rPr>
      <t>3</t>
    </r>
    <r>
      <rPr>
        <sz val="10"/>
        <rFont val="Arial"/>
        <family val="2"/>
        <charset val="0"/>
      </rPr>
      <t>)</t>
    </r>
  </si>
  <si>
    <t>QTY/ 1*40HQ    (68m³)</t>
  </si>
  <si>
    <r>
      <rPr>
        <sz val="10"/>
        <rFont val="Arial"/>
        <family val="2"/>
        <charset val="0"/>
      </rPr>
      <t>T.CBM       (M</t>
    </r>
    <r>
      <rPr>
        <vertAlign val="superscript"/>
        <sz val="10"/>
        <rFont val="Arial"/>
        <family val="2"/>
        <charset val="0"/>
      </rPr>
      <t>3</t>
    </r>
    <r>
      <rPr>
        <sz val="10"/>
        <rFont val="Arial"/>
        <family val="2"/>
        <charset val="0"/>
      </rPr>
      <t>)</t>
    </r>
  </si>
  <si>
    <t>G.W/ctn (kgs)</t>
  </si>
  <si>
    <t>T.W (kgs)</t>
  </si>
  <si>
    <t>MOQ &amp; Produce     Time</t>
  </si>
  <si>
    <t>MTTT-0325C001</t>
  </si>
  <si>
    <t>270cm 220Tips,General Christmas PVC Garland as is ,   leaf size : (6cm+6cm)* 0.07mm*0.07mm</t>
  </si>
  <si>
    <t>Green as is</t>
  </si>
  <si>
    <t>1pc/opp bag pack  with hole Dia more than 3mm</t>
  </si>
  <si>
    <t>300pcs</t>
  </si>
  <si>
    <t>MTTT-0325C002</t>
  </si>
  <si>
    <t>270cm 260Tips,General Christmas PVC Garland as is ,   leaf size : (6cm+6cm)* 0.07mm*0.07mm</t>
  </si>
  <si>
    <t>MTTT-0325C003</t>
  </si>
  <si>
    <t>270cm 300Tips,General Christmas PVC Garland as is ,   leaf size : (6cm+6cm)* 0.07mm*0.07mm</t>
  </si>
  <si>
    <t>MTTT-0325C004</t>
  </si>
  <si>
    <t>270cm*30cm white PVC garland,300tips,leaf size:7cm*0.1mm</t>
  </si>
  <si>
    <t>White</t>
  </si>
  <si>
    <t xml:space="preserve">1pc/opp bag pack  with hole Dia more than 3mm </t>
  </si>
  <si>
    <t>MTTT-0325C005</t>
  </si>
  <si>
    <t>270cm*30cm pink PVC garland,300tips,leaf size:7cm*0.1mm</t>
  </si>
  <si>
    <t>Pink</t>
  </si>
  <si>
    <t>MTTT-0325C006</t>
  </si>
  <si>
    <t>270cm*30cm red PVC garland,300tips,leaf size:7cm*0.1mm</t>
  </si>
  <si>
    <t>Red</t>
  </si>
  <si>
    <t>MTTT-0325C007</t>
  </si>
  <si>
    <t>270cm*25cm  PET garland,300tips,leaf size:6cm*0.1mm</t>
  </si>
  <si>
    <t>silver as is</t>
  </si>
  <si>
    <t>MTTT-0325C008</t>
  </si>
  <si>
    <t>blue as is</t>
  </si>
  <si>
    <t>MTTT-0325C009</t>
  </si>
  <si>
    <t>gold as is</t>
  </si>
  <si>
    <t>MTTT-0325C010</t>
  </si>
  <si>
    <t>200cm*25cm christmas garlands as photo show</t>
  </si>
  <si>
    <t>as is</t>
  </si>
  <si>
    <t>200PCS</t>
  </si>
  <si>
    <t>MTTT-0325C011</t>
  </si>
  <si>
    <t>270cm*25cm christmas garlands as photo show</t>
  </si>
  <si>
    <t>MTTT-0325C012</t>
  </si>
  <si>
    <t>200cm*25cm christmas garlands with light as photo show</t>
  </si>
  <si>
    <t>MTTT-0325C013</t>
  </si>
  <si>
    <t>270cm*25cm christmas garlands with light as photo show</t>
  </si>
  <si>
    <t>MTTT-0325C014</t>
  </si>
  <si>
    <t>MTTT-0325C015</t>
  </si>
  <si>
    <t>MTTT-0325C016</t>
  </si>
  <si>
    <t>MTTT-0325C017</t>
  </si>
  <si>
    <t>MTTT-0325C018</t>
  </si>
  <si>
    <t>MTTT-0325C019</t>
  </si>
  <si>
    <t>MTTT-0325C020</t>
  </si>
  <si>
    <t>MTTT-0325C021</t>
  </si>
  <si>
    <t>MTTT-0325C022</t>
  </si>
  <si>
    <t>MTTT-0325C023</t>
  </si>
  <si>
    <t>MTTT-0325C024</t>
  </si>
  <si>
    <t>MTTT-0325C025</t>
  </si>
  <si>
    <t>MTTT-0325C026</t>
  </si>
  <si>
    <t>MTTT-0325C027</t>
  </si>
  <si>
    <t>MTTT-0325C028</t>
  </si>
  <si>
    <t>MTTT-0325C029</t>
  </si>
  <si>
    <t>MTTT-0325C030</t>
  </si>
  <si>
    <t>MTTT-0325C031</t>
  </si>
  <si>
    <t>MTTT-0325C032</t>
  </si>
  <si>
    <t>MTTT-0325C033</t>
  </si>
  <si>
    <t>MTTT-0325C034</t>
  </si>
  <si>
    <t>MTTT-0325C035</t>
  </si>
  <si>
    <t>MTTT-0325C036</t>
  </si>
  <si>
    <t>MTTT-0325C037</t>
  </si>
  <si>
    <t>MTTT-0325C038</t>
  </si>
  <si>
    <t>MTTT-0325C039</t>
  </si>
  <si>
    <t>MTTT-0325C040</t>
  </si>
  <si>
    <t>MTTT-0325C041</t>
  </si>
  <si>
    <t>MTTT-0325C042</t>
  </si>
  <si>
    <t>MTTT-0325C043</t>
  </si>
  <si>
    <t>MTTT-0325C044</t>
  </si>
  <si>
    <t>MTTT-0325C045</t>
  </si>
  <si>
    <t>MTTT-0325C046</t>
  </si>
  <si>
    <t>MTTT-0325C047</t>
  </si>
  <si>
    <t>MTTT-0325C048</t>
  </si>
  <si>
    <r>
      <t>270cm</t>
    </r>
    <r>
      <rPr>
        <sz val="10"/>
        <rFont val="宋体"/>
        <charset val="134"/>
      </rPr>
      <t>，</t>
    </r>
    <r>
      <rPr>
        <sz val="10"/>
        <rFont val="Arial"/>
        <family val="2"/>
        <charset val="0"/>
      </rPr>
      <t>240T PVCchristmas garlands as photo show</t>
    </r>
  </si>
  <si>
    <t>MTTT-0325C049</t>
  </si>
  <si>
    <r>
      <t>270cm</t>
    </r>
    <r>
      <rPr>
        <sz val="10"/>
        <rFont val="宋体"/>
        <charset val="134"/>
      </rPr>
      <t>，</t>
    </r>
    <r>
      <rPr>
        <sz val="10"/>
        <rFont val="Arial"/>
        <family val="2"/>
        <charset val="0"/>
      </rPr>
      <t>280T PVC christmas garlands as photo show</t>
    </r>
  </si>
  <si>
    <t>MTTT-0325C050</t>
  </si>
  <si>
    <t>270cm*25cm christmas garlands with big pine cone as photo show</t>
  </si>
  <si>
    <t>MTTT-0325C051</t>
  </si>
  <si>
    <t>270cm*25cm christmas garlands with big pine cone and light as photo show</t>
  </si>
  <si>
    <r>
      <rPr>
        <sz val="10"/>
        <rFont val="宋体"/>
        <charset val="134"/>
      </rPr>
      <t>新品</t>
    </r>
    <r>
      <rPr>
        <sz val="10"/>
        <rFont val="Arial"/>
        <family val="2"/>
        <charset val="0"/>
      </rPr>
      <t xml:space="preserve"> </t>
    </r>
    <r>
      <rPr>
        <sz val="10"/>
        <rFont val="宋体"/>
        <charset val="134"/>
      </rPr>
      <t>藤条</t>
    </r>
    <r>
      <rPr>
        <sz val="10"/>
        <rFont val="Arial"/>
        <family val="2"/>
        <charset val="0"/>
      </rPr>
      <t xml:space="preserve"> </t>
    </r>
    <r>
      <rPr>
        <sz val="10"/>
        <rFont val="宋体"/>
        <charset val="134"/>
      </rPr>
      <t>部分</t>
    </r>
  </si>
  <si>
    <t>MTTT-0325C052</t>
  </si>
  <si>
    <t>270cm Pine shape PVC Christmas Garland with red berry and pine cone as is</t>
  </si>
  <si>
    <t>MTTT-0325C053</t>
  </si>
  <si>
    <t>270cm Pine shape PVC Christmas Garland as is</t>
  </si>
  <si>
    <t>MTTT-0325C054</t>
  </si>
  <si>
    <t>270cm Pine needle   Christmas Garland with red berry and pine cone   as is</t>
  </si>
  <si>
    <t>MTTT-0325C055</t>
  </si>
  <si>
    <t>MTTT-0325C056</t>
  </si>
  <si>
    <t>270cm PVC Christmas Garland with  gold balls, gold bow and gold flower  as is</t>
  </si>
  <si>
    <t>MTTT-0325C057</t>
  </si>
  <si>
    <t>270cm Luxury PVC Christmas Wreath as is</t>
  </si>
  <si>
    <t>Green +red as is</t>
  </si>
  <si>
    <t>MTTT-0325C058</t>
  </si>
  <si>
    <t>Green + gold as is</t>
  </si>
  <si>
    <t>MTTT-0325C059</t>
  </si>
  <si>
    <t>150*30*8cm  Decorated PE Christmas garland as is , 10cm long pine cone 3pcs, 6cm round pine cone 3pcs, mini red berry 5sets</t>
  </si>
  <si>
    <t>MTTT-0325C060</t>
  </si>
  <si>
    <t>120*20*12cm PE Christmas Garland ass is ,  with 10cm long pine cone 8pcs, 5cm shiny red ball 4pcs, mini red berry 7 sets</t>
  </si>
  <si>
    <t>MTTT-0325C061</t>
  </si>
  <si>
    <t>2.7m *30cm round width PET pine needle ,PE and PVC mixed Christmas Garland  with big pine cone 5sets ,</t>
  </si>
  <si>
    <t>MTTT-0325C062</t>
  </si>
  <si>
    <t>200*35cm Christmas garlands with snow flocked as photo show</t>
  </si>
  <si>
    <t>MTTT-0325C063</t>
  </si>
  <si>
    <t>200*30cm Christmas garlands with snow flocked as photo show</t>
  </si>
  <si>
    <t>MTTT-0325C064</t>
  </si>
  <si>
    <t>MTTT-0325C065</t>
  </si>
  <si>
    <t>200*30cm Christmas garlands as photo show</t>
  </si>
  <si>
    <t>MTTT-0325C066</t>
  </si>
  <si>
    <t>200*30cm  Christmas garlands as photo show</t>
  </si>
  <si>
    <t>MTTT-0325C067</t>
  </si>
  <si>
    <t>MTTT-0325C068</t>
  </si>
  <si>
    <t>MTTT-0325C069</t>
  </si>
  <si>
    <t xml:space="preserve">200*30cm  Christmas garlands with light as photo show </t>
  </si>
  <si>
    <t>MTTT-0325C070</t>
  </si>
  <si>
    <t>180cm christmas decorated garland as is</t>
  </si>
  <si>
    <t>240PCS</t>
  </si>
  <si>
    <t>MTTT-0325C071</t>
  </si>
  <si>
    <t>MTTT-0325C072</t>
  </si>
  <si>
    <t>MTTT-0325C073</t>
  </si>
  <si>
    <t>MTTT-0325C074</t>
  </si>
  <si>
    <t>MTTT-0325C075</t>
  </si>
  <si>
    <t>MTTT-0325C076</t>
  </si>
  <si>
    <t>MTTT-0325C077</t>
  </si>
  <si>
    <t>MTTT-0325C078</t>
  </si>
  <si>
    <t>MTTT-0325C079</t>
  </si>
  <si>
    <t>MTTT-0325C080</t>
  </si>
  <si>
    <t>190cm christmas PE garland as is</t>
  </si>
  <si>
    <t>900PCS</t>
  </si>
  <si>
    <t>MTTT-0325C081</t>
  </si>
  <si>
    <t xml:space="preserve">190cm christmas PE garland as is </t>
  </si>
  <si>
    <t>500PCS</t>
  </si>
  <si>
    <t>MTTT-0325C082</t>
  </si>
  <si>
    <t>MTTT-0325C083</t>
  </si>
  <si>
    <t xml:space="preserve">185cm christmas PE garland as is </t>
  </si>
  <si>
    <t>850PCS</t>
  </si>
  <si>
    <t>MTTT-0325C084</t>
  </si>
  <si>
    <t>950PCS</t>
  </si>
  <si>
    <t>MTTT-0325C085</t>
  </si>
  <si>
    <t xml:space="preserve">170cm christmas PE garland as is </t>
  </si>
  <si>
    <t>MTTT-0325C086</t>
  </si>
  <si>
    <t xml:space="preserve">160cm christmas PE garland as is </t>
  </si>
  <si>
    <t>750PCS</t>
  </si>
  <si>
    <t>MTTT-0325C087</t>
  </si>
  <si>
    <t>44cm christmas star shape garland as is</t>
  </si>
  <si>
    <t>MTTT-0325C088</t>
  </si>
  <si>
    <t>90*36cm decorated PE wreath as is</t>
  </si>
  <si>
    <t>760PCS</t>
  </si>
  <si>
    <t>MTTT-0325C089</t>
  </si>
  <si>
    <t>36cm christmas snow flocked baranch as is</t>
  </si>
  <si>
    <t>640PCS</t>
  </si>
  <si>
    <t>MTTT-0325C090</t>
  </si>
  <si>
    <t>65cm christmas baranch as is</t>
  </si>
  <si>
    <t>670PCS</t>
  </si>
  <si>
    <t>MTTT-0325C091</t>
  </si>
  <si>
    <t>65*14*25cm Decorated Christmas arch  as photo show</t>
  </si>
  <si>
    <t>600PCS</t>
  </si>
  <si>
    <t>MTTT-0325C092</t>
  </si>
  <si>
    <t>120*20*12cm christmas garland as is</t>
  </si>
  <si>
    <t>MTTT-0325C093</t>
  </si>
  <si>
    <t>200*9*22cm christmas garland as is</t>
  </si>
  <si>
    <t>MTTT-0325C094</t>
  </si>
  <si>
    <t>65*9*25cm Decorated Christmas arch  as photo show</t>
  </si>
  <si>
    <t>MTTT-0325C095</t>
  </si>
  <si>
    <t>68*18*26cm Decorated Christmas arch  as photo show</t>
  </si>
  <si>
    <t>MTTT-0325C096</t>
  </si>
  <si>
    <t>1M christmas PE garland with ornaments as phot show</t>
  </si>
  <si>
    <t>300PCS</t>
  </si>
  <si>
    <t>MTTT-0325C097</t>
  </si>
  <si>
    <t>MTTT-0325C098</t>
  </si>
  <si>
    <t>45*30cm  christmas PE hanging decoration as is</t>
  </si>
  <si>
    <t>MTTT-0325C099</t>
  </si>
  <si>
    <t>50*35cm christmas PE hanging decoration as is</t>
  </si>
  <si>
    <t>MTTT-0325C100</t>
  </si>
  <si>
    <t xml:space="preserve">66*40cm christmas PE hanging decoration as is </t>
  </si>
  <si>
    <t>MTTT-0325C101</t>
  </si>
  <si>
    <t xml:space="preserve">55*30cm christmas PE hanging decoration as is </t>
  </si>
  <si>
    <t>MTTT-0325C102</t>
  </si>
  <si>
    <t xml:space="preserve">40*29cm christmas PE hanging decoration as is </t>
  </si>
  <si>
    <t>MTTT-0325C103</t>
  </si>
  <si>
    <t>70cm christmas PE hanging decoration as is</t>
  </si>
  <si>
    <t>MTTT-0325C104</t>
  </si>
  <si>
    <t>115*22cm christmas PE+PET garland as is</t>
  </si>
  <si>
    <t>MTTT-0325C105</t>
  </si>
  <si>
    <t>65cm christmas PE hanging decoration as is</t>
  </si>
  <si>
    <t>MTTT-0325C106</t>
  </si>
  <si>
    <t>125cm*16cm christmas PE+PET garland as is</t>
  </si>
  <si>
    <t>MTTT-0325C107</t>
  </si>
  <si>
    <t>80*25cm christmas PE+PVC hanging decoration as is</t>
  </si>
  <si>
    <t>MTTT-0325C108</t>
  </si>
  <si>
    <t>MTTT-0325C109</t>
  </si>
  <si>
    <t>80*25cm christmas PVC+Pine needle hanging decoration  as is</t>
  </si>
  <si>
    <t>MTTT-0325C110</t>
  </si>
  <si>
    <t>50*25cm christmas PE hanging decoration as is</t>
  </si>
  <si>
    <t>MTTT-0325C111</t>
  </si>
  <si>
    <t>100m*20cm christmas PE garlans with ornments as is</t>
  </si>
  <si>
    <t>MTTT-0325C112</t>
  </si>
  <si>
    <t>210cm*25cm decorated christmas PVC garland as 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</si>
</sst>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00_);[Red]\(0.000\)"/>
  </numFmts>
  <fonts count="26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0"/>
      <name val="Arial"/>
      <family val="2"/>
      <charset val="0"/>
    </font>
    <font>
      <sz val="11"/>
      <name val="Arial"/>
      <family val="2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vertAlign val="superscript"/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6" fontId="2" fillId="0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92.jpeg"/><Relationship Id="rId1" Type="http://schemas.openxmlformats.org/officeDocument/2006/relationships/image" Target="media/image91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pn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pn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png"/><Relationship Id="rId39" Type="http://schemas.openxmlformats.org/officeDocument/2006/relationships/image" Target="../media/image39.jpe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38735</xdr:colOff>
      <xdr:row>1</xdr:row>
      <xdr:rowOff>52070</xdr:rowOff>
    </xdr:from>
    <xdr:to>
      <xdr:col>0</xdr:col>
      <xdr:colOff>2569210</xdr:colOff>
      <xdr:row>1</xdr:row>
      <xdr:rowOff>2581910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35" y="725170"/>
          <a:ext cx="2530475" cy="252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124460</xdr:rowOff>
    </xdr:from>
    <xdr:to>
      <xdr:col>0</xdr:col>
      <xdr:colOff>2533015</xdr:colOff>
      <xdr:row>3</xdr:row>
      <xdr:rowOff>0</xdr:rowOff>
    </xdr:to>
    <xdr:pic>
      <xdr:nvPicPr>
        <xdr:cNvPr id="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51860"/>
          <a:ext cx="2533015" cy="252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83185</xdr:rowOff>
    </xdr:from>
    <xdr:to>
      <xdr:col>0</xdr:col>
      <xdr:colOff>2533015</xdr:colOff>
      <xdr:row>3</xdr:row>
      <xdr:rowOff>2613025</xdr:rowOff>
    </xdr:to>
    <xdr:pic>
      <xdr:nvPicPr>
        <xdr:cNvPr id="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064885"/>
          <a:ext cx="2533015" cy="252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83185</xdr:rowOff>
    </xdr:from>
    <xdr:to>
      <xdr:col>0</xdr:col>
      <xdr:colOff>896620</xdr:colOff>
      <xdr:row>1</xdr:row>
      <xdr:rowOff>850265</xdr:rowOff>
    </xdr:to>
    <xdr:pic>
      <xdr:nvPicPr>
        <xdr:cNvPr id="5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6285"/>
          <a:ext cx="89662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2</xdr:row>
      <xdr:rowOff>41275</xdr:rowOff>
    </xdr:from>
    <xdr:to>
      <xdr:col>0</xdr:col>
      <xdr:colOff>1225550</xdr:colOff>
      <xdr:row>2</xdr:row>
      <xdr:rowOff>1119505</xdr:rowOff>
    </xdr:to>
    <xdr:pic>
      <xdr:nvPicPr>
        <xdr:cNvPr id="6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320" y="3368675"/>
          <a:ext cx="120523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</xdr:colOff>
      <xdr:row>3</xdr:row>
      <xdr:rowOff>41275</xdr:rowOff>
    </xdr:from>
    <xdr:to>
      <xdr:col>0</xdr:col>
      <xdr:colOff>1148715</xdr:colOff>
      <xdr:row>3</xdr:row>
      <xdr:rowOff>1026160</xdr:rowOff>
    </xdr:to>
    <xdr:pic>
      <xdr:nvPicPr>
        <xdr:cNvPr id="7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080" y="6022975"/>
          <a:ext cx="1143635" cy="984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36195</xdr:colOff>
      <xdr:row>4</xdr:row>
      <xdr:rowOff>31115</xdr:rowOff>
    </xdr:from>
    <xdr:to>
      <xdr:col>0</xdr:col>
      <xdr:colOff>2592070</xdr:colOff>
      <xdr:row>4</xdr:row>
      <xdr:rowOff>2560955</xdr:rowOff>
    </xdr:to>
    <xdr:pic>
      <xdr:nvPicPr>
        <xdr:cNvPr id="8" name="图片 10" descr="MTTT-032400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6195" y="8667115"/>
          <a:ext cx="2555875" cy="252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31115</xdr:rowOff>
    </xdr:from>
    <xdr:to>
      <xdr:col>0</xdr:col>
      <xdr:colOff>2512695</xdr:colOff>
      <xdr:row>5</xdr:row>
      <xdr:rowOff>2550795</xdr:rowOff>
    </xdr:to>
    <xdr:pic>
      <xdr:nvPicPr>
        <xdr:cNvPr id="9" name="图片 11" descr="MTTT-032400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0" y="11321415"/>
          <a:ext cx="251269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56515</xdr:colOff>
      <xdr:row>6</xdr:row>
      <xdr:rowOff>83185</xdr:rowOff>
    </xdr:from>
    <xdr:to>
      <xdr:col>0</xdr:col>
      <xdr:colOff>2586990</xdr:colOff>
      <xdr:row>6</xdr:row>
      <xdr:rowOff>2613025</xdr:rowOff>
    </xdr:to>
    <xdr:pic>
      <xdr:nvPicPr>
        <xdr:cNvPr id="10" name="图片 12" descr="MTTT-032400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6515" y="14027785"/>
          <a:ext cx="2530475" cy="252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10160</xdr:colOff>
      <xdr:row>8</xdr:row>
      <xdr:rowOff>72390</xdr:rowOff>
    </xdr:from>
    <xdr:to>
      <xdr:col>0</xdr:col>
      <xdr:colOff>2597150</xdr:colOff>
      <xdr:row>8</xdr:row>
      <xdr:rowOff>2529840</xdr:rowOff>
    </xdr:to>
    <xdr:pic>
      <xdr:nvPicPr>
        <xdr:cNvPr id="11" name="图片 13" descr="MTTT-032400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160" y="19325590"/>
          <a:ext cx="2586990" cy="2457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</xdr:colOff>
      <xdr:row>7</xdr:row>
      <xdr:rowOff>93345</xdr:rowOff>
    </xdr:from>
    <xdr:to>
      <xdr:col>0</xdr:col>
      <xdr:colOff>2517775</xdr:colOff>
      <xdr:row>7</xdr:row>
      <xdr:rowOff>2632710</xdr:rowOff>
    </xdr:to>
    <xdr:pic>
      <xdr:nvPicPr>
        <xdr:cNvPr id="12" name="图片 14" descr="MTTT-032400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5400000">
          <a:off x="-6985" y="16706850"/>
          <a:ext cx="2539365" cy="2510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41275</xdr:rowOff>
    </xdr:from>
    <xdr:to>
      <xdr:col>0</xdr:col>
      <xdr:colOff>2535555</xdr:colOff>
      <xdr:row>9</xdr:row>
      <xdr:rowOff>2560955</xdr:rowOff>
    </xdr:to>
    <xdr:pic>
      <xdr:nvPicPr>
        <xdr:cNvPr id="13" name="图片 15" descr="MTTT-250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0" y="21948775"/>
          <a:ext cx="253555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12</xdr:row>
      <xdr:rowOff>69850</xdr:rowOff>
    </xdr:from>
    <xdr:to>
      <xdr:col>0</xdr:col>
      <xdr:colOff>2618105</xdr:colOff>
      <xdr:row>13</xdr:row>
      <xdr:rowOff>1301750</xdr:rowOff>
    </xdr:to>
    <xdr:pic>
      <xdr:nvPicPr>
        <xdr:cNvPr id="14" name="ID_85C665AE00A24CE9842E9262EBF8CAE3" descr="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5240" y="27374850"/>
          <a:ext cx="2602865" cy="260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14</xdr:row>
      <xdr:rowOff>69850</xdr:rowOff>
    </xdr:from>
    <xdr:to>
      <xdr:col>0</xdr:col>
      <xdr:colOff>2618105</xdr:colOff>
      <xdr:row>15</xdr:row>
      <xdr:rowOff>1301750</xdr:rowOff>
    </xdr:to>
    <xdr:pic>
      <xdr:nvPicPr>
        <xdr:cNvPr id="15" name="ID_29AC77984E6C45F4959CD612280B4CBA" descr="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5240" y="30118050"/>
          <a:ext cx="2602865" cy="260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16</xdr:row>
      <xdr:rowOff>69850</xdr:rowOff>
    </xdr:from>
    <xdr:to>
      <xdr:col>0</xdr:col>
      <xdr:colOff>2618105</xdr:colOff>
      <xdr:row>17</xdr:row>
      <xdr:rowOff>1301750</xdr:rowOff>
    </xdr:to>
    <xdr:pic>
      <xdr:nvPicPr>
        <xdr:cNvPr id="16" name="ID_C3C2CF65C9AF4EAB91054F4E3F15935C" descr="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5240" y="32861250"/>
          <a:ext cx="2602865" cy="260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18</xdr:row>
      <xdr:rowOff>69850</xdr:rowOff>
    </xdr:from>
    <xdr:to>
      <xdr:col>0</xdr:col>
      <xdr:colOff>2618105</xdr:colOff>
      <xdr:row>19</xdr:row>
      <xdr:rowOff>1301750</xdr:rowOff>
    </xdr:to>
    <xdr:pic>
      <xdr:nvPicPr>
        <xdr:cNvPr id="17" name="ID_69E68C4CE297427499862114FBFBCBA9" descr="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5240" y="35604450"/>
          <a:ext cx="2602865" cy="260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20</xdr:row>
      <xdr:rowOff>41910</xdr:rowOff>
    </xdr:from>
    <xdr:to>
      <xdr:col>0</xdr:col>
      <xdr:colOff>2618105</xdr:colOff>
      <xdr:row>21</xdr:row>
      <xdr:rowOff>1298575</xdr:rowOff>
    </xdr:to>
    <xdr:pic>
      <xdr:nvPicPr>
        <xdr:cNvPr id="18" name="ID_33A28E4C491E4DDF81AFFF89E43BBA3D" descr="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5240" y="38319710"/>
          <a:ext cx="2602865" cy="260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22</xdr:row>
      <xdr:rowOff>41910</xdr:rowOff>
    </xdr:from>
    <xdr:to>
      <xdr:col>0</xdr:col>
      <xdr:colOff>2618105</xdr:colOff>
      <xdr:row>23</xdr:row>
      <xdr:rowOff>1304290</xdr:rowOff>
    </xdr:to>
    <xdr:pic>
      <xdr:nvPicPr>
        <xdr:cNvPr id="19" name="ID_B1B7585C88954A718C95AA3D78A7B656" descr="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5240" y="41012110"/>
          <a:ext cx="2602865" cy="260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24</xdr:row>
      <xdr:rowOff>41910</xdr:rowOff>
    </xdr:from>
    <xdr:to>
      <xdr:col>0</xdr:col>
      <xdr:colOff>2618105</xdr:colOff>
      <xdr:row>25</xdr:row>
      <xdr:rowOff>1298575</xdr:rowOff>
    </xdr:to>
    <xdr:pic>
      <xdr:nvPicPr>
        <xdr:cNvPr id="20" name="ID_0ACDC3FAD65D4281A580652F044824A7" descr="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5240" y="43704510"/>
          <a:ext cx="2602865" cy="260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26</xdr:row>
      <xdr:rowOff>41910</xdr:rowOff>
    </xdr:from>
    <xdr:to>
      <xdr:col>0</xdr:col>
      <xdr:colOff>2618105</xdr:colOff>
      <xdr:row>27</xdr:row>
      <xdr:rowOff>1298575</xdr:rowOff>
    </xdr:to>
    <xdr:pic>
      <xdr:nvPicPr>
        <xdr:cNvPr id="21" name="ID_4B1C5297939849F0B06EBA05334C5487" descr="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5240" y="46396910"/>
          <a:ext cx="2602865" cy="260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30</xdr:row>
      <xdr:rowOff>58420</xdr:rowOff>
    </xdr:from>
    <xdr:to>
      <xdr:col>0</xdr:col>
      <xdr:colOff>2618105</xdr:colOff>
      <xdr:row>31</xdr:row>
      <xdr:rowOff>1305560</xdr:rowOff>
    </xdr:to>
    <xdr:pic>
      <xdr:nvPicPr>
        <xdr:cNvPr id="22" name="ID_F113F471AE73486AACE33BC839B84838" descr="1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5240" y="517982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32</xdr:row>
      <xdr:rowOff>58420</xdr:rowOff>
    </xdr:from>
    <xdr:to>
      <xdr:col>0</xdr:col>
      <xdr:colOff>2618105</xdr:colOff>
      <xdr:row>33</xdr:row>
      <xdr:rowOff>1305560</xdr:rowOff>
    </xdr:to>
    <xdr:pic>
      <xdr:nvPicPr>
        <xdr:cNvPr id="23" name="ID_67D6C2743F344A36AE13D9DB16F6219D" descr="1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5240" y="545160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34</xdr:row>
      <xdr:rowOff>58420</xdr:rowOff>
    </xdr:from>
    <xdr:to>
      <xdr:col>0</xdr:col>
      <xdr:colOff>2618105</xdr:colOff>
      <xdr:row>35</xdr:row>
      <xdr:rowOff>1305560</xdr:rowOff>
    </xdr:to>
    <xdr:pic>
      <xdr:nvPicPr>
        <xdr:cNvPr id="24" name="ID_C76E1B7C9C8841128E860FC4B2F5FBDA" descr="1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5240" y="572338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36</xdr:row>
      <xdr:rowOff>58420</xdr:rowOff>
    </xdr:from>
    <xdr:to>
      <xdr:col>0</xdr:col>
      <xdr:colOff>2618105</xdr:colOff>
      <xdr:row>37</xdr:row>
      <xdr:rowOff>1305560</xdr:rowOff>
    </xdr:to>
    <xdr:pic>
      <xdr:nvPicPr>
        <xdr:cNvPr id="25" name="ID_88EE0337D9D8456E938A4EC3A836E3AE" descr="1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5240" y="599516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38</xdr:row>
      <xdr:rowOff>58420</xdr:rowOff>
    </xdr:from>
    <xdr:to>
      <xdr:col>0</xdr:col>
      <xdr:colOff>2618105</xdr:colOff>
      <xdr:row>39</xdr:row>
      <xdr:rowOff>1305560</xdr:rowOff>
    </xdr:to>
    <xdr:pic>
      <xdr:nvPicPr>
        <xdr:cNvPr id="26" name="ID_673B7678C5B643B98FF06065A483B777" descr="1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5240" y="626694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40</xdr:row>
      <xdr:rowOff>58420</xdr:rowOff>
    </xdr:from>
    <xdr:to>
      <xdr:col>0</xdr:col>
      <xdr:colOff>2618105</xdr:colOff>
      <xdr:row>41</xdr:row>
      <xdr:rowOff>1305560</xdr:rowOff>
    </xdr:to>
    <xdr:pic>
      <xdr:nvPicPr>
        <xdr:cNvPr id="27" name="ID_6B70AAB6976F42A88563369413F3B2C8" descr="1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5240" y="653872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42</xdr:row>
      <xdr:rowOff>58420</xdr:rowOff>
    </xdr:from>
    <xdr:to>
      <xdr:col>0</xdr:col>
      <xdr:colOff>2618105</xdr:colOff>
      <xdr:row>43</xdr:row>
      <xdr:rowOff>1305560</xdr:rowOff>
    </xdr:to>
    <xdr:pic>
      <xdr:nvPicPr>
        <xdr:cNvPr id="28" name="ID_C3134C12684C4475B03D206E72FAE480" descr="17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5240" y="68105020"/>
          <a:ext cx="2602865" cy="260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44</xdr:row>
      <xdr:rowOff>86360</xdr:rowOff>
    </xdr:from>
    <xdr:to>
      <xdr:col>0</xdr:col>
      <xdr:colOff>2618105</xdr:colOff>
      <xdr:row>45</xdr:row>
      <xdr:rowOff>1303020</xdr:rowOff>
    </xdr:to>
    <xdr:pic>
      <xdr:nvPicPr>
        <xdr:cNvPr id="29" name="ID_8033577479614636BC410E6A239B86E3" descr="18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5240" y="70850760"/>
          <a:ext cx="2602865" cy="260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</xdr:colOff>
      <xdr:row>46</xdr:row>
      <xdr:rowOff>86360</xdr:rowOff>
    </xdr:from>
    <xdr:to>
      <xdr:col>0</xdr:col>
      <xdr:colOff>2618105</xdr:colOff>
      <xdr:row>47</xdr:row>
      <xdr:rowOff>1303020</xdr:rowOff>
    </xdr:to>
    <xdr:pic>
      <xdr:nvPicPr>
        <xdr:cNvPr id="30" name="ID_6CD6FC61767F4801B46E2CB11A5084C3" descr="1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5240" y="73619360"/>
          <a:ext cx="2602865" cy="260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59690</xdr:rowOff>
    </xdr:from>
    <xdr:to>
      <xdr:col>0</xdr:col>
      <xdr:colOff>2586990</xdr:colOff>
      <xdr:row>49</xdr:row>
      <xdr:rowOff>1276350</xdr:rowOff>
    </xdr:to>
    <xdr:pic>
      <xdr:nvPicPr>
        <xdr:cNvPr id="31" name="图片 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0" y="76361290"/>
          <a:ext cx="2586990" cy="260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50</xdr:row>
      <xdr:rowOff>70485</xdr:rowOff>
    </xdr:from>
    <xdr:to>
      <xdr:col>0</xdr:col>
      <xdr:colOff>2520315</xdr:colOff>
      <xdr:row>51</xdr:row>
      <xdr:rowOff>1205865</xdr:rowOff>
    </xdr:to>
    <xdr:pic>
      <xdr:nvPicPr>
        <xdr:cNvPr id="32" name="图片 3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0" y="79140685"/>
          <a:ext cx="252031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52</xdr:row>
      <xdr:rowOff>50800</xdr:rowOff>
    </xdr:from>
    <xdr:to>
      <xdr:col>0</xdr:col>
      <xdr:colOff>2602230</xdr:colOff>
      <xdr:row>52</xdr:row>
      <xdr:rowOff>2554605</xdr:rowOff>
    </xdr:to>
    <xdr:pic>
      <xdr:nvPicPr>
        <xdr:cNvPr id="33" name="图片 42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0" y="81889600"/>
          <a:ext cx="2602230" cy="2503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38735</xdr:colOff>
      <xdr:row>53</xdr:row>
      <xdr:rowOff>52070</xdr:rowOff>
    </xdr:from>
    <xdr:to>
      <xdr:col>0</xdr:col>
      <xdr:colOff>2576830</xdr:colOff>
      <xdr:row>53</xdr:row>
      <xdr:rowOff>2604770</xdr:rowOff>
    </xdr:to>
    <xdr:pic>
      <xdr:nvPicPr>
        <xdr:cNvPr id="34" name="图片 4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8735" y="84507070"/>
          <a:ext cx="2538095" cy="255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2540</xdr:colOff>
      <xdr:row>54</xdr:row>
      <xdr:rowOff>62230</xdr:rowOff>
    </xdr:from>
    <xdr:to>
      <xdr:col>0</xdr:col>
      <xdr:colOff>2564130</xdr:colOff>
      <xdr:row>54</xdr:row>
      <xdr:rowOff>2573020</xdr:rowOff>
    </xdr:to>
    <xdr:pic>
      <xdr:nvPicPr>
        <xdr:cNvPr id="35" name="图片 4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540" y="87184230"/>
          <a:ext cx="2561590" cy="2510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55</xdr:row>
      <xdr:rowOff>55880</xdr:rowOff>
    </xdr:from>
    <xdr:to>
      <xdr:col>0</xdr:col>
      <xdr:colOff>2586990</xdr:colOff>
      <xdr:row>55</xdr:row>
      <xdr:rowOff>1897380</xdr:rowOff>
    </xdr:to>
    <xdr:pic>
      <xdr:nvPicPr>
        <xdr:cNvPr id="36" name="图片 4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0" y="89844880"/>
          <a:ext cx="258699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56</xdr:row>
      <xdr:rowOff>56515</xdr:rowOff>
    </xdr:from>
    <xdr:to>
      <xdr:col>0</xdr:col>
      <xdr:colOff>2533015</xdr:colOff>
      <xdr:row>56</xdr:row>
      <xdr:rowOff>2120900</xdr:rowOff>
    </xdr:to>
    <xdr:pic>
      <xdr:nvPicPr>
        <xdr:cNvPr id="37" name="图片 2" descr="MTTT-032401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0" y="91877515"/>
          <a:ext cx="2533015" cy="206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59</xdr:row>
      <xdr:rowOff>41910</xdr:rowOff>
    </xdr:from>
    <xdr:to>
      <xdr:col>0</xdr:col>
      <xdr:colOff>2551430</xdr:colOff>
      <xdr:row>59</xdr:row>
      <xdr:rowOff>2574925</xdr:rowOff>
    </xdr:to>
    <xdr:pic>
      <xdr:nvPicPr>
        <xdr:cNvPr id="38" name="ID_A4A9E6AFDDE940D6BAE782BA0CB6ED1A" descr="图片 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0" y="99635310"/>
          <a:ext cx="2551430" cy="2533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60</xdr:row>
      <xdr:rowOff>52070</xdr:rowOff>
    </xdr:from>
    <xdr:to>
      <xdr:col>0</xdr:col>
      <xdr:colOff>2507615</xdr:colOff>
      <xdr:row>60</xdr:row>
      <xdr:rowOff>2560955</xdr:rowOff>
    </xdr:to>
    <xdr:pic>
      <xdr:nvPicPr>
        <xdr:cNvPr id="39" name="ID_30AC8F9FEF224C0AB0669EF6EA0B4E15" descr="图片 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0" y="102325170"/>
          <a:ext cx="2507615" cy="250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71755</xdr:colOff>
      <xdr:row>58</xdr:row>
      <xdr:rowOff>62865</xdr:rowOff>
    </xdr:from>
    <xdr:to>
      <xdr:col>0</xdr:col>
      <xdr:colOff>2551430</xdr:colOff>
      <xdr:row>58</xdr:row>
      <xdr:rowOff>2574925</xdr:rowOff>
    </xdr:to>
    <xdr:pic>
      <xdr:nvPicPr>
        <xdr:cNvPr id="40" name="图片 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71755" y="96976565"/>
          <a:ext cx="2479675" cy="2512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57</xdr:row>
      <xdr:rowOff>93980</xdr:rowOff>
    </xdr:from>
    <xdr:to>
      <xdr:col>0</xdr:col>
      <xdr:colOff>2530475</xdr:colOff>
      <xdr:row>57</xdr:row>
      <xdr:rowOff>2616835</xdr:rowOff>
    </xdr:to>
    <xdr:pic>
      <xdr:nvPicPr>
        <xdr:cNvPr id="41" name="图片 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0" y="94327980"/>
          <a:ext cx="2530475" cy="252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70</xdr:row>
      <xdr:rowOff>31115</xdr:rowOff>
    </xdr:from>
    <xdr:to>
      <xdr:col>0</xdr:col>
      <xdr:colOff>2586990</xdr:colOff>
      <xdr:row>70</xdr:row>
      <xdr:rowOff>2602230</xdr:rowOff>
    </xdr:to>
    <xdr:pic>
      <xdr:nvPicPr>
        <xdr:cNvPr id="42" name="ID_3D9F4AB3712B49C2BB9125DAA9D9272F" descr="IMG_3285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0320" y="124808615"/>
          <a:ext cx="2566670" cy="257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71</xdr:row>
      <xdr:rowOff>20955</xdr:rowOff>
    </xdr:from>
    <xdr:to>
      <xdr:col>0</xdr:col>
      <xdr:colOff>2535555</xdr:colOff>
      <xdr:row>71</xdr:row>
      <xdr:rowOff>2540000</xdr:rowOff>
    </xdr:to>
    <xdr:pic>
      <xdr:nvPicPr>
        <xdr:cNvPr id="43" name="ID_8F293A9E66B7450494FEEE983AD0EA4F" descr="IMG_3286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0320" y="1274527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72</xdr:row>
      <xdr:rowOff>31115</xdr:rowOff>
    </xdr:from>
    <xdr:to>
      <xdr:col>0</xdr:col>
      <xdr:colOff>2535555</xdr:colOff>
      <xdr:row>72</xdr:row>
      <xdr:rowOff>2550795</xdr:rowOff>
    </xdr:to>
    <xdr:pic>
      <xdr:nvPicPr>
        <xdr:cNvPr id="44" name="ID_27EC628C2F9B4F2593B59CD0288F95DC" descr="IMG_328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0320" y="130117215"/>
          <a:ext cx="251523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73</xdr:row>
      <xdr:rowOff>31115</xdr:rowOff>
    </xdr:from>
    <xdr:to>
      <xdr:col>0</xdr:col>
      <xdr:colOff>2535555</xdr:colOff>
      <xdr:row>73</xdr:row>
      <xdr:rowOff>2550795</xdr:rowOff>
    </xdr:to>
    <xdr:pic>
      <xdr:nvPicPr>
        <xdr:cNvPr id="45" name="ID_12C870D6B4434378A408A42F4A2D8A89" descr="IMG_3288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0320" y="132771515"/>
          <a:ext cx="251523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74</xdr:row>
      <xdr:rowOff>20955</xdr:rowOff>
    </xdr:from>
    <xdr:to>
      <xdr:col>0</xdr:col>
      <xdr:colOff>2535555</xdr:colOff>
      <xdr:row>74</xdr:row>
      <xdr:rowOff>2540000</xdr:rowOff>
    </xdr:to>
    <xdr:pic>
      <xdr:nvPicPr>
        <xdr:cNvPr id="46" name="ID_F506355248744668B2F9080843F9FE86" descr="IMG_3289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0320" y="1354156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75</xdr:row>
      <xdr:rowOff>31115</xdr:rowOff>
    </xdr:from>
    <xdr:to>
      <xdr:col>0</xdr:col>
      <xdr:colOff>2535555</xdr:colOff>
      <xdr:row>75</xdr:row>
      <xdr:rowOff>2550795</xdr:rowOff>
    </xdr:to>
    <xdr:pic>
      <xdr:nvPicPr>
        <xdr:cNvPr id="47" name="ID_7CE353310B1C439E9DDD66D8D7D3D49B" descr="IMG_3291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0320" y="138080115"/>
          <a:ext cx="251523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76</xdr:row>
      <xdr:rowOff>31115</xdr:rowOff>
    </xdr:from>
    <xdr:to>
      <xdr:col>0</xdr:col>
      <xdr:colOff>2535555</xdr:colOff>
      <xdr:row>76</xdr:row>
      <xdr:rowOff>2550795</xdr:rowOff>
    </xdr:to>
    <xdr:pic>
      <xdr:nvPicPr>
        <xdr:cNvPr id="48" name="ID_98920FB9869541C282E56DA588013F83" descr="IMG_3292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0320" y="140734415"/>
          <a:ext cx="251523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77</xdr:row>
      <xdr:rowOff>20955</xdr:rowOff>
    </xdr:from>
    <xdr:to>
      <xdr:col>0</xdr:col>
      <xdr:colOff>2535555</xdr:colOff>
      <xdr:row>77</xdr:row>
      <xdr:rowOff>2540000</xdr:rowOff>
    </xdr:to>
    <xdr:pic>
      <xdr:nvPicPr>
        <xdr:cNvPr id="49" name="ID_95E76BC75A664D11AB7EEF0006874B7E" descr="IMG_329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0320" y="1433785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78</xdr:row>
      <xdr:rowOff>31115</xdr:rowOff>
    </xdr:from>
    <xdr:to>
      <xdr:col>0</xdr:col>
      <xdr:colOff>2520315</xdr:colOff>
      <xdr:row>78</xdr:row>
      <xdr:rowOff>2550795</xdr:rowOff>
    </xdr:to>
    <xdr:pic>
      <xdr:nvPicPr>
        <xdr:cNvPr id="50" name="ID_59049FE97D814CCCAE082CCA1E6FE657" descr="IMG_3294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0" y="146043015"/>
          <a:ext cx="252031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</xdr:colOff>
      <xdr:row>79</xdr:row>
      <xdr:rowOff>10160</xdr:rowOff>
    </xdr:from>
    <xdr:to>
      <xdr:col>0</xdr:col>
      <xdr:colOff>2571750</xdr:colOff>
      <xdr:row>79</xdr:row>
      <xdr:rowOff>2581910</xdr:rowOff>
    </xdr:to>
    <xdr:pic>
      <xdr:nvPicPr>
        <xdr:cNvPr id="51" name="ID_ADBC3599B05B46AD88A5FB07FAF3D44F" descr="IMG_3295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5080" y="148676360"/>
          <a:ext cx="2566670" cy="257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64135</xdr:colOff>
      <xdr:row>61</xdr:row>
      <xdr:rowOff>97790</xdr:rowOff>
    </xdr:from>
    <xdr:to>
      <xdr:col>0</xdr:col>
      <xdr:colOff>2599690</xdr:colOff>
      <xdr:row>61</xdr:row>
      <xdr:rowOff>2009775</xdr:rowOff>
    </xdr:to>
    <xdr:pic>
      <xdr:nvPicPr>
        <xdr:cNvPr id="52" name="图片 25" descr="微信图片_20240522170357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 rot="5400000">
          <a:off x="375920" y="104713405"/>
          <a:ext cx="1911985" cy="2535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71755</xdr:colOff>
      <xdr:row>62</xdr:row>
      <xdr:rowOff>85090</xdr:rowOff>
    </xdr:from>
    <xdr:to>
      <xdr:col>0</xdr:col>
      <xdr:colOff>2586990</xdr:colOff>
      <xdr:row>62</xdr:row>
      <xdr:rowOff>2090420</xdr:rowOff>
    </xdr:to>
    <xdr:pic>
      <xdr:nvPicPr>
        <xdr:cNvPr id="53" name="图片 26" descr="微信图片_2024052217040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 rot="5400000">
          <a:off x="326390" y="106840020"/>
          <a:ext cx="2005330" cy="2515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2492375</xdr:colOff>
      <xdr:row>63</xdr:row>
      <xdr:rowOff>1948180</xdr:rowOff>
    </xdr:to>
    <xdr:pic>
      <xdr:nvPicPr>
        <xdr:cNvPr id="54" name="Picture 47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0" y="109194600"/>
          <a:ext cx="2492375" cy="194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48895</xdr:colOff>
      <xdr:row>64</xdr:row>
      <xdr:rowOff>52705</xdr:rowOff>
    </xdr:from>
    <xdr:to>
      <xdr:col>0</xdr:col>
      <xdr:colOff>2484120</xdr:colOff>
      <xdr:row>64</xdr:row>
      <xdr:rowOff>2169160</xdr:rowOff>
    </xdr:to>
    <xdr:pic>
      <xdr:nvPicPr>
        <xdr:cNvPr id="55" name="图片 3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8895" y="111342805"/>
          <a:ext cx="2435225" cy="2116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10160</xdr:colOff>
      <xdr:row>65</xdr:row>
      <xdr:rowOff>34925</xdr:rowOff>
    </xdr:from>
    <xdr:to>
      <xdr:col>0</xdr:col>
      <xdr:colOff>2522855</xdr:colOff>
      <xdr:row>65</xdr:row>
      <xdr:rowOff>2230120</xdr:rowOff>
    </xdr:to>
    <xdr:pic>
      <xdr:nvPicPr>
        <xdr:cNvPr id="56" name="图片 5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0160" y="113572925"/>
          <a:ext cx="2512695" cy="219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66</xdr:row>
      <xdr:rowOff>114300</xdr:rowOff>
    </xdr:from>
    <xdr:to>
      <xdr:col>0</xdr:col>
      <xdr:colOff>2589530</xdr:colOff>
      <xdr:row>66</xdr:row>
      <xdr:rowOff>2063750</xdr:rowOff>
    </xdr:to>
    <xdr:pic>
      <xdr:nvPicPr>
        <xdr:cNvPr id="57" name="图片 27" descr="微信图片_20240912143007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0" y="115900200"/>
          <a:ext cx="2589530" cy="1949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203200</xdr:colOff>
      <xdr:row>69</xdr:row>
      <xdr:rowOff>8890</xdr:rowOff>
    </xdr:from>
    <xdr:to>
      <xdr:col>0</xdr:col>
      <xdr:colOff>2456180</xdr:colOff>
      <xdr:row>69</xdr:row>
      <xdr:rowOff>2045970</xdr:rowOff>
    </xdr:to>
    <xdr:pic>
      <xdr:nvPicPr>
        <xdr:cNvPr id="58" name="ID_DD09681EFC0A44F9B50849F89CD08E54" descr="1688_image_share_34dbbe18309ad9f857eeca4d3271962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3200" y="122538490"/>
          <a:ext cx="2252980" cy="203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177165</xdr:colOff>
      <xdr:row>67</xdr:row>
      <xdr:rowOff>52705</xdr:rowOff>
    </xdr:from>
    <xdr:to>
      <xdr:col>0</xdr:col>
      <xdr:colOff>2358390</xdr:colOff>
      <xdr:row>67</xdr:row>
      <xdr:rowOff>2204085</xdr:rowOff>
    </xdr:to>
    <xdr:pic>
      <xdr:nvPicPr>
        <xdr:cNvPr id="59" name="Picture 12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77165" y="118086505"/>
          <a:ext cx="2181225" cy="2151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203200</xdr:colOff>
      <xdr:row>68</xdr:row>
      <xdr:rowOff>52705</xdr:rowOff>
    </xdr:from>
    <xdr:to>
      <xdr:col>0</xdr:col>
      <xdr:colOff>2376170</xdr:colOff>
      <xdr:row>68</xdr:row>
      <xdr:rowOff>2221865</xdr:rowOff>
    </xdr:to>
    <xdr:pic>
      <xdr:nvPicPr>
        <xdr:cNvPr id="60" name="ID_DD18334F6F504697A832F1031A3CED9A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203200" y="120334405"/>
          <a:ext cx="2172970" cy="216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80</xdr:row>
      <xdr:rowOff>20955</xdr:rowOff>
    </xdr:from>
    <xdr:to>
      <xdr:col>0</xdr:col>
      <xdr:colOff>2605405</xdr:colOff>
      <xdr:row>80</xdr:row>
      <xdr:rowOff>2540000</xdr:rowOff>
    </xdr:to>
    <xdr:pic>
      <xdr:nvPicPr>
        <xdr:cNvPr id="61" name="ID_0B99FDBA103A4E6BB1D94B2563277E54" descr="CQ19-G005-190A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90170" y="1513414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81</xdr:row>
      <xdr:rowOff>20955</xdr:rowOff>
    </xdr:from>
    <xdr:to>
      <xdr:col>0</xdr:col>
      <xdr:colOff>2605405</xdr:colOff>
      <xdr:row>81</xdr:row>
      <xdr:rowOff>2540000</xdr:rowOff>
    </xdr:to>
    <xdr:pic>
      <xdr:nvPicPr>
        <xdr:cNvPr id="62" name="ID_0133620D55B24CD3A15E5019BBEBC8D5" descr="CQ19-G027-190A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0170" y="1539957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82</xdr:row>
      <xdr:rowOff>20955</xdr:rowOff>
    </xdr:from>
    <xdr:to>
      <xdr:col>0</xdr:col>
      <xdr:colOff>2605405</xdr:colOff>
      <xdr:row>82</xdr:row>
      <xdr:rowOff>2540000</xdr:rowOff>
    </xdr:to>
    <xdr:pic>
      <xdr:nvPicPr>
        <xdr:cNvPr id="63" name="ID_9A0121C10F6D44EB8A4F5F2894B5D402" descr="CQ21-G002-190B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90170" y="1566500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83</xdr:row>
      <xdr:rowOff>20955</xdr:rowOff>
    </xdr:from>
    <xdr:to>
      <xdr:col>0</xdr:col>
      <xdr:colOff>2605405</xdr:colOff>
      <xdr:row>83</xdr:row>
      <xdr:rowOff>2540000</xdr:rowOff>
    </xdr:to>
    <xdr:pic>
      <xdr:nvPicPr>
        <xdr:cNvPr id="64" name="ID_ACA072AD2D7A4835B65D521BF893B5B0" descr="CQ23-G040-185A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0170" y="1593043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84</xdr:row>
      <xdr:rowOff>20955</xdr:rowOff>
    </xdr:from>
    <xdr:to>
      <xdr:col>0</xdr:col>
      <xdr:colOff>2605405</xdr:colOff>
      <xdr:row>84</xdr:row>
      <xdr:rowOff>2540000</xdr:rowOff>
    </xdr:to>
    <xdr:pic>
      <xdr:nvPicPr>
        <xdr:cNvPr id="65" name="ID_242250C12C1D4AFB8B1179D8F80B091A" descr="CQ24-G002-190A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90170" y="1619586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85</xdr:row>
      <xdr:rowOff>20955</xdr:rowOff>
    </xdr:from>
    <xdr:to>
      <xdr:col>0</xdr:col>
      <xdr:colOff>2605405</xdr:colOff>
      <xdr:row>85</xdr:row>
      <xdr:rowOff>2540000</xdr:rowOff>
    </xdr:to>
    <xdr:pic>
      <xdr:nvPicPr>
        <xdr:cNvPr id="66" name="ID_00192FFC33BD4D3DBBFB4AB03214A156" descr="CQ24-G005-170K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90170" y="1646129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86</xdr:row>
      <xdr:rowOff>20955</xdr:rowOff>
    </xdr:from>
    <xdr:to>
      <xdr:col>0</xdr:col>
      <xdr:colOff>2605405</xdr:colOff>
      <xdr:row>86</xdr:row>
      <xdr:rowOff>2540000</xdr:rowOff>
    </xdr:to>
    <xdr:pic>
      <xdr:nvPicPr>
        <xdr:cNvPr id="67" name="ID_C72ED9103CFB4C75A011F8005D8F3A79" descr="CQ24-G007-160A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90170" y="1672672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87</xdr:row>
      <xdr:rowOff>20955</xdr:rowOff>
    </xdr:from>
    <xdr:to>
      <xdr:col>0</xdr:col>
      <xdr:colOff>2605405</xdr:colOff>
      <xdr:row>87</xdr:row>
      <xdr:rowOff>2540000</xdr:rowOff>
    </xdr:to>
    <xdr:pic>
      <xdr:nvPicPr>
        <xdr:cNvPr id="68" name="ID_9BDB0309AC8A44F0A6C49DC0CF342F1C" descr="CQ23-W047-44D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90170" y="1699215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88</xdr:row>
      <xdr:rowOff>20955</xdr:rowOff>
    </xdr:from>
    <xdr:to>
      <xdr:col>0</xdr:col>
      <xdr:colOff>2605405</xdr:colOff>
      <xdr:row>88</xdr:row>
      <xdr:rowOff>2540000</xdr:rowOff>
    </xdr:to>
    <xdr:pic>
      <xdr:nvPicPr>
        <xdr:cNvPr id="69" name="ID_966EADB1972C4D93B98A4F249C71E6C1" descr="CQ23-W056-90K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90170" y="1725758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89</xdr:row>
      <xdr:rowOff>20955</xdr:rowOff>
    </xdr:from>
    <xdr:to>
      <xdr:col>0</xdr:col>
      <xdr:colOff>2605405</xdr:colOff>
      <xdr:row>89</xdr:row>
      <xdr:rowOff>2540000</xdr:rowOff>
    </xdr:to>
    <xdr:pic>
      <xdr:nvPicPr>
        <xdr:cNvPr id="70" name="ID_D0742D8A60A84FAE8FFD1A796FC9D86B" descr="CQ24-Z003-36B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0170" y="1752301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90</xdr:row>
      <xdr:rowOff>20955</xdr:rowOff>
    </xdr:from>
    <xdr:to>
      <xdr:col>0</xdr:col>
      <xdr:colOff>2605405</xdr:colOff>
      <xdr:row>90</xdr:row>
      <xdr:rowOff>2540000</xdr:rowOff>
    </xdr:to>
    <xdr:pic>
      <xdr:nvPicPr>
        <xdr:cNvPr id="71" name="ID_34470111DA1F46C298CF45409096AC54" descr="CQ24-Z007-65AZ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0170" y="177884455"/>
          <a:ext cx="2515235" cy="251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64135</xdr:colOff>
      <xdr:row>94</xdr:row>
      <xdr:rowOff>476885</xdr:rowOff>
    </xdr:from>
    <xdr:to>
      <xdr:col>0</xdr:col>
      <xdr:colOff>2515235</xdr:colOff>
      <xdr:row>94</xdr:row>
      <xdr:rowOff>2177415</xdr:rowOff>
    </xdr:to>
    <xdr:pic>
      <xdr:nvPicPr>
        <xdr:cNvPr id="72" name="图片 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64135" y="188957585"/>
          <a:ext cx="2451100" cy="170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2540</xdr:colOff>
      <xdr:row>95</xdr:row>
      <xdr:rowOff>539115</xdr:rowOff>
    </xdr:from>
    <xdr:to>
      <xdr:col>0</xdr:col>
      <xdr:colOff>2574290</xdr:colOff>
      <xdr:row>95</xdr:row>
      <xdr:rowOff>2073910</xdr:rowOff>
    </xdr:to>
    <xdr:pic>
      <xdr:nvPicPr>
        <xdr:cNvPr id="73" name="图片 3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2540" y="191674115"/>
          <a:ext cx="2571750" cy="1534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10160</xdr:colOff>
      <xdr:row>93</xdr:row>
      <xdr:rowOff>238760</xdr:rowOff>
    </xdr:from>
    <xdr:to>
      <xdr:col>0</xdr:col>
      <xdr:colOff>2535555</xdr:colOff>
      <xdr:row>93</xdr:row>
      <xdr:rowOff>1804035</xdr:rowOff>
    </xdr:to>
    <xdr:pic>
      <xdr:nvPicPr>
        <xdr:cNvPr id="74" name="图片 4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0160" y="186065160"/>
          <a:ext cx="2525395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10160</xdr:colOff>
      <xdr:row>92</xdr:row>
      <xdr:rowOff>362585</xdr:rowOff>
    </xdr:from>
    <xdr:to>
      <xdr:col>0</xdr:col>
      <xdr:colOff>2586990</xdr:colOff>
      <xdr:row>92</xdr:row>
      <xdr:rowOff>2146300</xdr:rowOff>
    </xdr:to>
    <xdr:pic>
      <xdr:nvPicPr>
        <xdr:cNvPr id="75" name="图片 6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0160" y="183534685"/>
          <a:ext cx="2576830" cy="178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2540</xdr:colOff>
      <xdr:row>91</xdr:row>
      <xdr:rowOff>611505</xdr:rowOff>
    </xdr:from>
    <xdr:to>
      <xdr:col>0</xdr:col>
      <xdr:colOff>2479040</xdr:colOff>
      <xdr:row>91</xdr:row>
      <xdr:rowOff>1928495</xdr:rowOff>
    </xdr:to>
    <xdr:pic>
      <xdr:nvPicPr>
        <xdr:cNvPr id="76" name="图片 8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2540" y="181129305"/>
          <a:ext cx="2476500" cy="131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</xdr:colOff>
      <xdr:row>96</xdr:row>
      <xdr:rowOff>20955</xdr:rowOff>
    </xdr:from>
    <xdr:to>
      <xdr:col>0</xdr:col>
      <xdr:colOff>2561590</xdr:colOff>
      <xdr:row>96</xdr:row>
      <xdr:rowOff>2529840</xdr:rowOff>
    </xdr:to>
    <xdr:pic>
      <xdr:nvPicPr>
        <xdr:cNvPr id="77" name="ID_E8A42A8D585C48F3ADC30FC8B987C265" descr="IMG_20241115_151936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53975" y="193810255"/>
          <a:ext cx="2507615" cy="250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</xdr:colOff>
      <xdr:row>97</xdr:row>
      <xdr:rowOff>20955</xdr:rowOff>
    </xdr:from>
    <xdr:to>
      <xdr:col>0</xdr:col>
      <xdr:colOff>2561590</xdr:colOff>
      <xdr:row>97</xdr:row>
      <xdr:rowOff>2529840</xdr:rowOff>
    </xdr:to>
    <xdr:pic>
      <xdr:nvPicPr>
        <xdr:cNvPr id="78" name="ID_B293C195F41E4BA9BD379A7C2ABB4EDA" descr="IMG_20241115_152048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53975" y="196464555"/>
          <a:ext cx="2507615" cy="250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</xdr:colOff>
      <xdr:row>98</xdr:row>
      <xdr:rowOff>10160</xdr:rowOff>
    </xdr:from>
    <xdr:to>
      <xdr:col>0</xdr:col>
      <xdr:colOff>2576830</xdr:colOff>
      <xdr:row>98</xdr:row>
      <xdr:rowOff>2571115</xdr:rowOff>
    </xdr:to>
    <xdr:pic>
      <xdr:nvPicPr>
        <xdr:cNvPr id="79" name="ID_3E23001C7C794634BCCAD1E2DDBA5CC9" descr="IMG_20241116_110130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59055" y="199108060"/>
          <a:ext cx="2517775" cy="256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99</xdr:row>
      <xdr:rowOff>10160</xdr:rowOff>
    </xdr:from>
    <xdr:to>
      <xdr:col>0</xdr:col>
      <xdr:colOff>2607945</xdr:colOff>
      <xdr:row>99</xdr:row>
      <xdr:rowOff>2571115</xdr:rowOff>
    </xdr:to>
    <xdr:pic>
      <xdr:nvPicPr>
        <xdr:cNvPr id="80" name="ID_1AA2554012D84A1E8862DC515AAA1948" descr="IMG_20241116_110209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43815" y="201762360"/>
          <a:ext cx="2564130" cy="256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100</xdr:row>
      <xdr:rowOff>217805</xdr:rowOff>
    </xdr:from>
    <xdr:to>
      <xdr:col>0</xdr:col>
      <xdr:colOff>2548890</xdr:colOff>
      <xdr:row>100</xdr:row>
      <xdr:rowOff>2508885</xdr:rowOff>
    </xdr:to>
    <xdr:pic>
      <xdr:nvPicPr>
        <xdr:cNvPr id="81" name="ID_9596BE073FC54F3D8805EB66C6AA84A1" descr="IMG_20241116_110332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2700" y="204624305"/>
          <a:ext cx="2536190" cy="2291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101</xdr:row>
      <xdr:rowOff>10160</xdr:rowOff>
    </xdr:from>
    <xdr:to>
      <xdr:col>0</xdr:col>
      <xdr:colOff>2553970</xdr:colOff>
      <xdr:row>101</xdr:row>
      <xdr:rowOff>2519680</xdr:rowOff>
    </xdr:to>
    <xdr:pic>
      <xdr:nvPicPr>
        <xdr:cNvPr id="82" name="ID_0222369D627248BAB96AC940873BBE3E" descr="IMG_20241116_110413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43815" y="207070960"/>
          <a:ext cx="2510155" cy="2509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102</xdr:row>
      <xdr:rowOff>10160</xdr:rowOff>
    </xdr:from>
    <xdr:to>
      <xdr:col>0</xdr:col>
      <xdr:colOff>2553970</xdr:colOff>
      <xdr:row>102</xdr:row>
      <xdr:rowOff>2519680</xdr:rowOff>
    </xdr:to>
    <xdr:pic>
      <xdr:nvPicPr>
        <xdr:cNvPr id="83" name="ID_8266679415094DB986A3DEC9B8838A7B" descr="IMG_20241116_110602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43815" y="209725260"/>
          <a:ext cx="2510155" cy="2509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103</xdr:row>
      <xdr:rowOff>10160</xdr:rowOff>
    </xdr:from>
    <xdr:to>
      <xdr:col>0</xdr:col>
      <xdr:colOff>2553970</xdr:colOff>
      <xdr:row>103</xdr:row>
      <xdr:rowOff>2519680</xdr:rowOff>
    </xdr:to>
    <xdr:pic>
      <xdr:nvPicPr>
        <xdr:cNvPr id="84" name="ID_7DEAC5E157D449608AF0A9C8A8E8B388" descr="IMG_20241116_111436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43815" y="212379560"/>
          <a:ext cx="2510155" cy="2509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104</xdr:row>
      <xdr:rowOff>10160</xdr:rowOff>
    </xdr:from>
    <xdr:to>
      <xdr:col>0</xdr:col>
      <xdr:colOff>2512695</xdr:colOff>
      <xdr:row>104</xdr:row>
      <xdr:rowOff>2477770</xdr:rowOff>
    </xdr:to>
    <xdr:pic>
      <xdr:nvPicPr>
        <xdr:cNvPr id="85" name="ID_B1657A95E301442C8A82662F4D9CE1CF" descr="IMG_20241116_112103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43815" y="215033860"/>
          <a:ext cx="2468880" cy="2467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105</xdr:row>
      <xdr:rowOff>10160</xdr:rowOff>
    </xdr:from>
    <xdr:to>
      <xdr:col>0</xdr:col>
      <xdr:colOff>2566670</xdr:colOff>
      <xdr:row>105</xdr:row>
      <xdr:rowOff>2529840</xdr:rowOff>
    </xdr:to>
    <xdr:pic>
      <xdr:nvPicPr>
        <xdr:cNvPr id="86" name="ID_E1F4EF25B7DD4E9EB4622ABED70AEFE8" descr="IMG_20241116_112723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43815" y="217688160"/>
          <a:ext cx="252285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187325</xdr:colOff>
      <xdr:row>106</xdr:row>
      <xdr:rowOff>10160</xdr:rowOff>
    </xdr:from>
    <xdr:to>
      <xdr:col>0</xdr:col>
      <xdr:colOff>2363470</xdr:colOff>
      <xdr:row>106</xdr:row>
      <xdr:rowOff>2613025</xdr:rowOff>
    </xdr:to>
    <xdr:pic>
      <xdr:nvPicPr>
        <xdr:cNvPr id="87" name="ID_FCD7DEEE00FA42D9BE03E8A103B31B35" descr="IMG_20241116_112928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87325" y="220342460"/>
          <a:ext cx="2176145" cy="260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128270</xdr:colOff>
      <xdr:row>107</xdr:row>
      <xdr:rowOff>10160</xdr:rowOff>
    </xdr:from>
    <xdr:to>
      <xdr:col>0</xdr:col>
      <xdr:colOff>2481580</xdr:colOff>
      <xdr:row>107</xdr:row>
      <xdr:rowOff>2613025</xdr:rowOff>
    </xdr:to>
    <xdr:pic>
      <xdr:nvPicPr>
        <xdr:cNvPr id="88" name="ID_BC87A854C41F4525A870193910D76A5A" descr="IMG_20241116_113101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28270" y="222996760"/>
          <a:ext cx="2353310" cy="260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108</xdr:row>
      <xdr:rowOff>10160</xdr:rowOff>
    </xdr:from>
    <xdr:to>
      <xdr:col>0</xdr:col>
      <xdr:colOff>2389505</xdr:colOff>
      <xdr:row>108</xdr:row>
      <xdr:rowOff>2581910</xdr:rowOff>
    </xdr:to>
    <xdr:pic>
      <xdr:nvPicPr>
        <xdr:cNvPr id="89" name="ID_1D16F1D5C9D7435692C4AFCD617A161C" descr="IMG_20241116_113403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61925" y="225651060"/>
          <a:ext cx="2227580" cy="257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109</xdr:row>
      <xdr:rowOff>10160</xdr:rowOff>
    </xdr:from>
    <xdr:to>
      <xdr:col>0</xdr:col>
      <xdr:colOff>2566670</xdr:colOff>
      <xdr:row>109</xdr:row>
      <xdr:rowOff>2529840</xdr:rowOff>
    </xdr:to>
    <xdr:pic>
      <xdr:nvPicPr>
        <xdr:cNvPr id="90" name="ID_B358BF715135497095FCFB2AC9A315B2" descr="IMG_20241116_113559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43815" y="228305360"/>
          <a:ext cx="2522855" cy="251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110</xdr:row>
      <xdr:rowOff>10160</xdr:rowOff>
    </xdr:from>
    <xdr:to>
      <xdr:col>0</xdr:col>
      <xdr:colOff>2594610</xdr:colOff>
      <xdr:row>110</xdr:row>
      <xdr:rowOff>2560955</xdr:rowOff>
    </xdr:to>
    <xdr:pic>
      <xdr:nvPicPr>
        <xdr:cNvPr id="91" name="ID_99044911345C498F8B05F5077EB59EAF" descr="IMG_20241116_113715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43815" y="230959660"/>
          <a:ext cx="2550795" cy="255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167005</xdr:colOff>
      <xdr:row>111</xdr:row>
      <xdr:rowOff>10160</xdr:rowOff>
    </xdr:from>
    <xdr:to>
      <xdr:col>0</xdr:col>
      <xdr:colOff>2358390</xdr:colOff>
      <xdr:row>111</xdr:row>
      <xdr:rowOff>2560955</xdr:rowOff>
    </xdr:to>
    <xdr:pic>
      <xdr:nvPicPr>
        <xdr:cNvPr id="92" name="ID_1FAFBD9810F644C4AD67C274DA852951" descr="IMG_20241116_113850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67005" y="233613960"/>
          <a:ext cx="2191385" cy="255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</xdr:colOff>
      <xdr:row>112</xdr:row>
      <xdr:rowOff>10160</xdr:rowOff>
    </xdr:from>
    <xdr:to>
      <xdr:col>0</xdr:col>
      <xdr:colOff>2564130</xdr:colOff>
      <xdr:row>112</xdr:row>
      <xdr:rowOff>2560955</xdr:rowOff>
    </xdr:to>
    <xdr:pic>
      <xdr:nvPicPr>
        <xdr:cNvPr id="93" name="ID_72F95CFBE1314578876F0463694E1548" descr="IMG_20241116_114306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59055" y="236268260"/>
          <a:ext cx="2505075" cy="255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3"/>
  <sheetViews>
    <sheetView tabSelected="1" topLeftCell="A2" workbookViewId="0">
      <selection activeCell="C5" sqref="C5"/>
    </sheetView>
  </sheetViews>
  <sheetFormatPr defaultColWidth="8.72727272727273" defaultRowHeight="14"/>
  <cols>
    <col min="1" max="1" width="42" customWidth="1"/>
    <col min="3" max="3" width="19.2727272727273" customWidth="1"/>
    <col min="5" max="5" width="17" customWidth="1"/>
    <col min="12" max="12" width="13.3636363636364" customWidth="1"/>
    <col min="13" max="13" width="24.2727272727273" customWidth="1"/>
    <col min="14" max="14" width="17.9090909090909" customWidth="1"/>
    <col min="15" max="15" width="13.1818181818182" customWidth="1"/>
    <col min="16" max="16" width="14.3636363636364" customWidth="1"/>
    <col min="17" max="17" width="18.9090909090909" customWidth="1"/>
  </cols>
  <sheetData>
    <row r="1" ht="53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11</v>
      </c>
      <c r="M1" s="3" t="s">
        <v>12</v>
      </c>
      <c r="N1" s="13" t="s">
        <v>13</v>
      </c>
      <c r="O1" s="13" t="s">
        <v>14</v>
      </c>
      <c r="P1" s="13" t="s">
        <v>15</v>
      </c>
      <c r="Q1" s="2" t="s">
        <v>16</v>
      </c>
    </row>
    <row r="2" s="1" customFormat="1" ht="209" customHeight="1" spans="1:17">
      <c r="A2" s="5"/>
      <c r="B2" s="6" t="s">
        <v>17</v>
      </c>
      <c r="C2" s="5" t="s">
        <v>18</v>
      </c>
      <c r="D2" s="5" t="s">
        <v>19</v>
      </c>
      <c r="E2" s="5" t="s">
        <v>20</v>
      </c>
      <c r="F2" s="7">
        <v>18</v>
      </c>
      <c r="G2" s="8"/>
      <c r="H2" s="7">
        <v>0</v>
      </c>
      <c r="I2" s="7">
        <v>70</v>
      </c>
      <c r="J2" s="7">
        <v>45</v>
      </c>
      <c r="K2" s="7">
        <v>50</v>
      </c>
      <c r="L2" s="14">
        <f t="shared" ref="L2:L65" si="0">I2*J2*K2/1000000</f>
        <v>0.1575</v>
      </c>
      <c r="M2" s="7">
        <f t="shared" ref="M2:M65" si="1">68/L2*F2</f>
        <v>7771.42857142857</v>
      </c>
      <c r="N2" s="14">
        <f t="shared" ref="N2:N65" si="2">L2*G2</f>
        <v>0</v>
      </c>
      <c r="O2" s="14"/>
      <c r="P2" s="14">
        <f t="shared" ref="P2:P65" si="3">O2*G2</f>
        <v>0</v>
      </c>
      <c r="Q2" s="5" t="s">
        <v>21</v>
      </c>
    </row>
    <row r="3" s="1" customFormat="1" ht="209" customHeight="1" spans="1:17">
      <c r="A3" s="5"/>
      <c r="B3" s="6" t="s">
        <v>22</v>
      </c>
      <c r="C3" s="5" t="s">
        <v>23</v>
      </c>
      <c r="D3" s="5" t="s">
        <v>19</v>
      </c>
      <c r="E3" s="5" t="s">
        <v>20</v>
      </c>
      <c r="F3" s="7">
        <v>18</v>
      </c>
      <c r="G3" s="8"/>
      <c r="H3" s="7">
        <v>0</v>
      </c>
      <c r="I3" s="7">
        <v>70</v>
      </c>
      <c r="J3" s="7">
        <v>45</v>
      </c>
      <c r="K3" s="7">
        <v>50</v>
      </c>
      <c r="L3" s="14">
        <f t="shared" si="0"/>
        <v>0.1575</v>
      </c>
      <c r="M3" s="7">
        <f t="shared" si="1"/>
        <v>7771.42857142857</v>
      </c>
      <c r="N3" s="14">
        <f t="shared" si="2"/>
        <v>0</v>
      </c>
      <c r="O3" s="14"/>
      <c r="P3" s="14">
        <f t="shared" si="3"/>
        <v>0</v>
      </c>
      <c r="Q3" s="5" t="s">
        <v>21</v>
      </c>
    </row>
    <row r="4" s="1" customFormat="1" ht="209" customHeight="1" spans="1:17">
      <c r="A4" s="5"/>
      <c r="B4" s="6" t="s">
        <v>24</v>
      </c>
      <c r="C4" s="5" t="s">
        <v>25</v>
      </c>
      <c r="D4" s="5" t="s">
        <v>19</v>
      </c>
      <c r="E4" s="5" t="s">
        <v>20</v>
      </c>
      <c r="F4" s="7">
        <v>18</v>
      </c>
      <c r="G4" s="8"/>
      <c r="H4" s="7">
        <v>0</v>
      </c>
      <c r="I4" s="7">
        <v>70</v>
      </c>
      <c r="J4" s="7">
        <v>45</v>
      </c>
      <c r="K4" s="7">
        <v>50</v>
      </c>
      <c r="L4" s="14">
        <f t="shared" si="0"/>
        <v>0.1575</v>
      </c>
      <c r="M4" s="7">
        <f t="shared" si="1"/>
        <v>7771.42857142857</v>
      </c>
      <c r="N4" s="14">
        <f t="shared" si="2"/>
        <v>0</v>
      </c>
      <c r="O4" s="14"/>
      <c r="P4" s="14">
        <f t="shared" si="3"/>
        <v>0</v>
      </c>
      <c r="Q4" s="5" t="s">
        <v>21</v>
      </c>
    </row>
    <row r="5" s="1" customFormat="1" ht="209" customHeight="1" spans="1:17">
      <c r="A5" s="5"/>
      <c r="B5" s="6" t="s">
        <v>26</v>
      </c>
      <c r="C5" s="5" t="s">
        <v>27</v>
      </c>
      <c r="D5" s="5" t="s">
        <v>28</v>
      </c>
      <c r="E5" s="5" t="s">
        <v>29</v>
      </c>
      <c r="F5" s="7">
        <v>12</v>
      </c>
      <c r="G5" s="8"/>
      <c r="H5" s="7">
        <v>0</v>
      </c>
      <c r="I5" s="7">
        <v>65</v>
      </c>
      <c r="J5" s="7">
        <v>45</v>
      </c>
      <c r="K5" s="7">
        <v>45</v>
      </c>
      <c r="L5" s="14">
        <f t="shared" si="0"/>
        <v>0.131625</v>
      </c>
      <c r="M5" s="7">
        <f t="shared" si="1"/>
        <v>6199.4301994302</v>
      </c>
      <c r="N5" s="14">
        <f t="shared" si="2"/>
        <v>0</v>
      </c>
      <c r="O5" s="14"/>
      <c r="P5" s="14">
        <f t="shared" si="3"/>
        <v>0</v>
      </c>
      <c r="Q5" s="5" t="s">
        <v>21</v>
      </c>
    </row>
    <row r="6" s="1" customFormat="1" ht="209" customHeight="1" spans="1:17">
      <c r="A6" s="5"/>
      <c r="B6" s="6" t="s">
        <v>30</v>
      </c>
      <c r="C6" s="5" t="s">
        <v>31</v>
      </c>
      <c r="D6" s="5" t="s">
        <v>32</v>
      </c>
      <c r="E6" s="5" t="s">
        <v>29</v>
      </c>
      <c r="F6" s="7">
        <v>12</v>
      </c>
      <c r="G6" s="8"/>
      <c r="H6" s="7">
        <v>0</v>
      </c>
      <c r="I6" s="7">
        <v>65</v>
      </c>
      <c r="J6" s="7">
        <v>45</v>
      </c>
      <c r="K6" s="7">
        <v>45</v>
      </c>
      <c r="L6" s="14">
        <f t="shared" si="0"/>
        <v>0.131625</v>
      </c>
      <c r="M6" s="7">
        <f t="shared" si="1"/>
        <v>6199.4301994302</v>
      </c>
      <c r="N6" s="14">
        <f t="shared" si="2"/>
        <v>0</v>
      </c>
      <c r="O6" s="14"/>
      <c r="P6" s="14">
        <f t="shared" si="3"/>
        <v>0</v>
      </c>
      <c r="Q6" s="5" t="s">
        <v>21</v>
      </c>
    </row>
    <row r="7" s="1" customFormat="1" ht="209" customHeight="1" spans="1:17">
      <c r="A7" s="5"/>
      <c r="B7" s="6" t="s">
        <v>33</v>
      </c>
      <c r="C7" s="5" t="s">
        <v>34</v>
      </c>
      <c r="D7" s="5" t="s">
        <v>35</v>
      </c>
      <c r="E7" s="5" t="s">
        <v>29</v>
      </c>
      <c r="F7" s="7">
        <v>12</v>
      </c>
      <c r="G7" s="8"/>
      <c r="H7" s="7">
        <v>0</v>
      </c>
      <c r="I7" s="7">
        <v>65</v>
      </c>
      <c r="J7" s="7">
        <v>45</v>
      </c>
      <c r="K7" s="7">
        <v>45</v>
      </c>
      <c r="L7" s="14">
        <f t="shared" si="0"/>
        <v>0.131625</v>
      </c>
      <c r="M7" s="7">
        <f t="shared" si="1"/>
        <v>6199.4301994302</v>
      </c>
      <c r="N7" s="14">
        <f t="shared" si="2"/>
        <v>0</v>
      </c>
      <c r="O7" s="14"/>
      <c r="P7" s="14">
        <f t="shared" si="3"/>
        <v>0</v>
      </c>
      <c r="Q7" s="5" t="s">
        <v>21</v>
      </c>
    </row>
    <row r="8" s="1" customFormat="1" ht="209" customHeight="1" spans="1:17">
      <c r="A8" s="5"/>
      <c r="B8" s="6" t="s">
        <v>36</v>
      </c>
      <c r="C8" s="5" t="s">
        <v>37</v>
      </c>
      <c r="D8" s="5" t="s">
        <v>38</v>
      </c>
      <c r="E8" s="5" t="s">
        <v>29</v>
      </c>
      <c r="F8" s="7">
        <v>15</v>
      </c>
      <c r="G8" s="8"/>
      <c r="H8" s="7">
        <v>0</v>
      </c>
      <c r="I8" s="7">
        <v>65</v>
      </c>
      <c r="J8" s="7">
        <v>45</v>
      </c>
      <c r="K8" s="7">
        <v>45</v>
      </c>
      <c r="L8" s="14">
        <f t="shared" si="0"/>
        <v>0.131625</v>
      </c>
      <c r="M8" s="7">
        <f t="shared" si="1"/>
        <v>7749.28774928775</v>
      </c>
      <c r="N8" s="14">
        <f t="shared" si="2"/>
        <v>0</v>
      </c>
      <c r="O8" s="14"/>
      <c r="P8" s="14">
        <f t="shared" si="3"/>
        <v>0</v>
      </c>
      <c r="Q8" s="5" t="s">
        <v>21</v>
      </c>
    </row>
    <row r="9" s="1" customFormat="1" ht="209" customHeight="1" spans="1:17">
      <c r="A9" s="5"/>
      <c r="B9" s="6" t="s">
        <v>39</v>
      </c>
      <c r="C9" s="5" t="s">
        <v>37</v>
      </c>
      <c r="D9" s="5" t="s">
        <v>40</v>
      </c>
      <c r="E9" s="5" t="s">
        <v>29</v>
      </c>
      <c r="F9" s="7">
        <v>15</v>
      </c>
      <c r="G9" s="8"/>
      <c r="H9" s="7">
        <v>0</v>
      </c>
      <c r="I9" s="7">
        <v>65</v>
      </c>
      <c r="J9" s="7">
        <v>45</v>
      </c>
      <c r="K9" s="7">
        <v>45</v>
      </c>
      <c r="L9" s="14">
        <f t="shared" si="0"/>
        <v>0.131625</v>
      </c>
      <c r="M9" s="7">
        <f t="shared" si="1"/>
        <v>7749.28774928775</v>
      </c>
      <c r="N9" s="14">
        <f t="shared" si="2"/>
        <v>0</v>
      </c>
      <c r="O9" s="14"/>
      <c r="P9" s="14">
        <f t="shared" si="3"/>
        <v>0</v>
      </c>
      <c r="Q9" s="5" t="s">
        <v>21</v>
      </c>
    </row>
    <row r="10" s="1" customFormat="1" ht="209" customHeight="1" spans="1:17">
      <c r="A10" s="5"/>
      <c r="B10" s="6" t="s">
        <v>41</v>
      </c>
      <c r="C10" s="5" t="s">
        <v>37</v>
      </c>
      <c r="D10" s="5" t="s">
        <v>42</v>
      </c>
      <c r="E10" s="5" t="s">
        <v>20</v>
      </c>
      <c r="F10" s="7">
        <v>15</v>
      </c>
      <c r="G10" s="8"/>
      <c r="H10" s="7">
        <v>0</v>
      </c>
      <c r="I10" s="7">
        <v>65</v>
      </c>
      <c r="J10" s="7">
        <v>45</v>
      </c>
      <c r="K10" s="7">
        <v>45</v>
      </c>
      <c r="L10" s="14">
        <f t="shared" si="0"/>
        <v>0.131625</v>
      </c>
      <c r="M10" s="7">
        <f t="shared" si="1"/>
        <v>7749.28774928775</v>
      </c>
      <c r="N10" s="14">
        <f t="shared" si="2"/>
        <v>0</v>
      </c>
      <c r="O10" s="14"/>
      <c r="P10" s="14">
        <f t="shared" si="3"/>
        <v>0</v>
      </c>
      <c r="Q10" s="5" t="s">
        <v>21</v>
      </c>
    </row>
    <row r="11" s="1" customFormat="1" ht="108" customHeight="1" spans="1:17">
      <c r="A11" s="9" t="str">
        <f>_xlfn.DISPIMG("ID_D246224E69724F258B84B38C222C04A4",1)</f>
        <v>=DISPIMG("ID_D246224E69724F258B84B38C222C04A4",1)</v>
      </c>
      <c r="B11" s="6" t="s">
        <v>43</v>
      </c>
      <c r="C11" s="5" t="s">
        <v>44</v>
      </c>
      <c r="D11" s="5" t="s">
        <v>45</v>
      </c>
      <c r="E11" s="5" t="s">
        <v>20</v>
      </c>
      <c r="F11" s="7">
        <v>10</v>
      </c>
      <c r="G11" s="8"/>
      <c r="H11" s="7">
        <f t="shared" ref="H11:H36" si="4">G11*F11</f>
        <v>0</v>
      </c>
      <c r="I11" s="7">
        <v>55</v>
      </c>
      <c r="J11" s="7">
        <v>32</v>
      </c>
      <c r="K11" s="7">
        <v>50</v>
      </c>
      <c r="L11" s="14">
        <f t="shared" si="0"/>
        <v>0.088</v>
      </c>
      <c r="M11" s="7">
        <f t="shared" si="1"/>
        <v>7727.27272727273</v>
      </c>
      <c r="N11" s="14">
        <f t="shared" si="2"/>
        <v>0</v>
      </c>
      <c r="O11" s="14"/>
      <c r="P11" s="14">
        <f t="shared" si="3"/>
        <v>0</v>
      </c>
      <c r="Q11" s="5" t="s">
        <v>46</v>
      </c>
    </row>
    <row r="12" s="1" customFormat="1" ht="108" customHeight="1" spans="1:17">
      <c r="A12" s="10"/>
      <c r="B12" s="6" t="s">
        <v>47</v>
      </c>
      <c r="C12" s="5" t="s">
        <v>48</v>
      </c>
      <c r="D12" s="5" t="s">
        <v>45</v>
      </c>
      <c r="E12" s="5" t="s">
        <v>20</v>
      </c>
      <c r="F12" s="7">
        <v>8</v>
      </c>
      <c r="G12" s="8"/>
      <c r="H12" s="7">
        <f t="shared" si="4"/>
        <v>0</v>
      </c>
      <c r="I12" s="7">
        <v>55</v>
      </c>
      <c r="J12" s="7">
        <v>32</v>
      </c>
      <c r="K12" s="7">
        <v>55</v>
      </c>
      <c r="L12" s="14">
        <f t="shared" si="0"/>
        <v>0.0968</v>
      </c>
      <c r="M12" s="7">
        <f t="shared" si="1"/>
        <v>5619.8347107438</v>
      </c>
      <c r="N12" s="14">
        <f t="shared" si="2"/>
        <v>0</v>
      </c>
      <c r="O12" s="14"/>
      <c r="P12" s="14">
        <f t="shared" si="3"/>
        <v>0</v>
      </c>
      <c r="Q12" s="5" t="s">
        <v>46</v>
      </c>
    </row>
    <row r="13" s="1" customFormat="1" ht="108" customHeight="1" spans="1:17">
      <c r="A13" s="9"/>
      <c r="B13" s="6" t="s">
        <v>49</v>
      </c>
      <c r="C13" s="5" t="s">
        <v>50</v>
      </c>
      <c r="D13" s="5" t="s">
        <v>45</v>
      </c>
      <c r="E13" s="5" t="s">
        <v>20</v>
      </c>
      <c r="F13" s="7">
        <v>10</v>
      </c>
      <c r="G13" s="8"/>
      <c r="H13" s="7">
        <f t="shared" si="4"/>
        <v>0</v>
      </c>
      <c r="I13" s="7">
        <v>55</v>
      </c>
      <c r="J13" s="7">
        <v>32</v>
      </c>
      <c r="K13" s="7">
        <v>50</v>
      </c>
      <c r="L13" s="14">
        <f t="shared" si="0"/>
        <v>0.088</v>
      </c>
      <c r="M13" s="7">
        <f t="shared" si="1"/>
        <v>7727.27272727273</v>
      </c>
      <c r="N13" s="14">
        <f t="shared" si="2"/>
        <v>0</v>
      </c>
      <c r="O13" s="14"/>
      <c r="P13" s="14">
        <f t="shared" si="3"/>
        <v>0</v>
      </c>
      <c r="Q13" s="5" t="s">
        <v>46</v>
      </c>
    </row>
    <row r="14" s="1" customFormat="1" ht="108" customHeight="1" spans="1:17">
      <c r="A14" s="10"/>
      <c r="B14" s="6" t="s">
        <v>51</v>
      </c>
      <c r="C14" s="5" t="s">
        <v>52</v>
      </c>
      <c r="D14" s="5" t="s">
        <v>45</v>
      </c>
      <c r="E14" s="5" t="s">
        <v>20</v>
      </c>
      <c r="F14" s="7">
        <v>8</v>
      </c>
      <c r="G14" s="8"/>
      <c r="H14" s="7">
        <f t="shared" si="4"/>
        <v>0</v>
      </c>
      <c r="I14" s="7">
        <v>55</v>
      </c>
      <c r="J14" s="7">
        <v>32</v>
      </c>
      <c r="K14" s="7">
        <v>55</v>
      </c>
      <c r="L14" s="14">
        <f t="shared" si="0"/>
        <v>0.0968</v>
      </c>
      <c r="M14" s="7">
        <f t="shared" si="1"/>
        <v>5619.8347107438</v>
      </c>
      <c r="N14" s="14">
        <f t="shared" si="2"/>
        <v>0</v>
      </c>
      <c r="O14" s="14"/>
      <c r="P14" s="14">
        <f t="shared" si="3"/>
        <v>0</v>
      </c>
      <c r="Q14" s="5" t="s">
        <v>46</v>
      </c>
    </row>
    <row r="15" s="1" customFormat="1" ht="108" customHeight="1" spans="1:17">
      <c r="A15" s="9"/>
      <c r="B15" s="6" t="s">
        <v>53</v>
      </c>
      <c r="C15" s="5" t="s">
        <v>44</v>
      </c>
      <c r="D15" s="5" t="s">
        <v>45</v>
      </c>
      <c r="E15" s="5" t="s">
        <v>20</v>
      </c>
      <c r="F15" s="7">
        <v>10</v>
      </c>
      <c r="G15" s="8"/>
      <c r="H15" s="7">
        <f t="shared" si="4"/>
        <v>0</v>
      </c>
      <c r="I15" s="7">
        <v>55</v>
      </c>
      <c r="J15" s="7">
        <v>32</v>
      </c>
      <c r="K15" s="7">
        <v>50</v>
      </c>
      <c r="L15" s="14">
        <f t="shared" si="0"/>
        <v>0.088</v>
      </c>
      <c r="M15" s="7">
        <f t="shared" si="1"/>
        <v>7727.27272727273</v>
      </c>
      <c r="N15" s="14">
        <f t="shared" si="2"/>
        <v>0</v>
      </c>
      <c r="O15" s="14"/>
      <c r="P15" s="14">
        <f t="shared" si="3"/>
        <v>0</v>
      </c>
      <c r="Q15" s="5" t="s">
        <v>46</v>
      </c>
    </row>
    <row r="16" s="1" customFormat="1" ht="108" customHeight="1" spans="1:17">
      <c r="A16" s="10"/>
      <c r="B16" s="6" t="s">
        <v>54</v>
      </c>
      <c r="C16" s="5" t="s">
        <v>48</v>
      </c>
      <c r="D16" s="5" t="s">
        <v>45</v>
      </c>
      <c r="E16" s="5" t="s">
        <v>20</v>
      </c>
      <c r="F16" s="7">
        <v>8</v>
      </c>
      <c r="G16" s="8"/>
      <c r="H16" s="7">
        <f t="shared" si="4"/>
        <v>0</v>
      </c>
      <c r="I16" s="7">
        <v>55</v>
      </c>
      <c r="J16" s="7">
        <v>32</v>
      </c>
      <c r="K16" s="7">
        <v>55</v>
      </c>
      <c r="L16" s="14">
        <f t="shared" si="0"/>
        <v>0.0968</v>
      </c>
      <c r="M16" s="7">
        <f t="shared" si="1"/>
        <v>5619.8347107438</v>
      </c>
      <c r="N16" s="14">
        <f t="shared" si="2"/>
        <v>0</v>
      </c>
      <c r="O16" s="14"/>
      <c r="P16" s="14">
        <f t="shared" si="3"/>
        <v>0</v>
      </c>
      <c r="Q16" s="5" t="s">
        <v>46</v>
      </c>
    </row>
    <row r="17" s="1" customFormat="1" ht="108" customHeight="1" spans="1:17">
      <c r="A17" s="9"/>
      <c r="B17" s="6" t="s">
        <v>55</v>
      </c>
      <c r="C17" s="5" t="s">
        <v>50</v>
      </c>
      <c r="D17" s="5" t="s">
        <v>45</v>
      </c>
      <c r="E17" s="5" t="s">
        <v>20</v>
      </c>
      <c r="F17" s="7">
        <v>10</v>
      </c>
      <c r="G17" s="8"/>
      <c r="H17" s="7">
        <f t="shared" si="4"/>
        <v>0</v>
      </c>
      <c r="I17" s="7">
        <v>55</v>
      </c>
      <c r="J17" s="7">
        <v>32</v>
      </c>
      <c r="K17" s="7">
        <v>50</v>
      </c>
      <c r="L17" s="14">
        <f t="shared" si="0"/>
        <v>0.088</v>
      </c>
      <c r="M17" s="7">
        <f t="shared" si="1"/>
        <v>7727.27272727273</v>
      </c>
      <c r="N17" s="14">
        <f t="shared" si="2"/>
        <v>0</v>
      </c>
      <c r="O17" s="14"/>
      <c r="P17" s="14">
        <f t="shared" si="3"/>
        <v>0</v>
      </c>
      <c r="Q17" s="5" t="s">
        <v>46</v>
      </c>
    </row>
    <row r="18" s="1" customFormat="1" ht="108" customHeight="1" spans="1:17">
      <c r="A18" s="10"/>
      <c r="B18" s="6" t="s">
        <v>56</v>
      </c>
      <c r="C18" s="5" t="s">
        <v>52</v>
      </c>
      <c r="D18" s="5" t="s">
        <v>45</v>
      </c>
      <c r="E18" s="5" t="s">
        <v>20</v>
      </c>
      <c r="F18" s="7">
        <v>8</v>
      </c>
      <c r="G18" s="8"/>
      <c r="H18" s="7">
        <f t="shared" si="4"/>
        <v>0</v>
      </c>
      <c r="I18" s="7">
        <v>55</v>
      </c>
      <c r="J18" s="7">
        <v>32</v>
      </c>
      <c r="K18" s="7">
        <v>55</v>
      </c>
      <c r="L18" s="14">
        <f t="shared" si="0"/>
        <v>0.0968</v>
      </c>
      <c r="M18" s="7">
        <f t="shared" si="1"/>
        <v>5619.8347107438</v>
      </c>
      <c r="N18" s="14">
        <f t="shared" si="2"/>
        <v>0</v>
      </c>
      <c r="O18" s="14"/>
      <c r="P18" s="14">
        <f t="shared" si="3"/>
        <v>0</v>
      </c>
      <c r="Q18" s="5" t="s">
        <v>46</v>
      </c>
    </row>
    <row r="19" s="1" customFormat="1" ht="108" customHeight="1" spans="1:17">
      <c r="A19" s="9"/>
      <c r="B19" s="6" t="s">
        <v>57</v>
      </c>
      <c r="C19" s="5" t="s">
        <v>44</v>
      </c>
      <c r="D19" s="5" t="s">
        <v>45</v>
      </c>
      <c r="E19" s="5" t="s">
        <v>20</v>
      </c>
      <c r="F19" s="7">
        <v>10</v>
      </c>
      <c r="G19" s="8"/>
      <c r="H19" s="7">
        <f t="shared" si="4"/>
        <v>0</v>
      </c>
      <c r="I19" s="7">
        <v>55</v>
      </c>
      <c r="J19" s="7">
        <v>32</v>
      </c>
      <c r="K19" s="7">
        <v>50</v>
      </c>
      <c r="L19" s="14">
        <f t="shared" si="0"/>
        <v>0.088</v>
      </c>
      <c r="M19" s="7">
        <f t="shared" si="1"/>
        <v>7727.27272727273</v>
      </c>
      <c r="N19" s="14">
        <f t="shared" si="2"/>
        <v>0</v>
      </c>
      <c r="O19" s="14"/>
      <c r="P19" s="14">
        <f t="shared" si="3"/>
        <v>0</v>
      </c>
      <c r="Q19" s="5" t="s">
        <v>46</v>
      </c>
    </row>
    <row r="20" s="1" customFormat="1" ht="108" customHeight="1" spans="1:17">
      <c r="A20" s="10"/>
      <c r="B20" s="6" t="s">
        <v>58</v>
      </c>
      <c r="C20" s="5" t="s">
        <v>48</v>
      </c>
      <c r="D20" s="5" t="s">
        <v>45</v>
      </c>
      <c r="E20" s="5" t="s">
        <v>20</v>
      </c>
      <c r="F20" s="7">
        <v>8</v>
      </c>
      <c r="G20" s="8"/>
      <c r="H20" s="7">
        <f t="shared" si="4"/>
        <v>0</v>
      </c>
      <c r="I20" s="7">
        <v>55</v>
      </c>
      <c r="J20" s="7">
        <v>32</v>
      </c>
      <c r="K20" s="7">
        <v>55</v>
      </c>
      <c r="L20" s="14">
        <f t="shared" si="0"/>
        <v>0.0968</v>
      </c>
      <c r="M20" s="7">
        <f t="shared" si="1"/>
        <v>5619.8347107438</v>
      </c>
      <c r="N20" s="14">
        <f t="shared" si="2"/>
        <v>0</v>
      </c>
      <c r="O20" s="14"/>
      <c r="P20" s="14">
        <f t="shared" si="3"/>
        <v>0</v>
      </c>
      <c r="Q20" s="5" t="s">
        <v>46</v>
      </c>
    </row>
    <row r="21" s="1" customFormat="1" ht="106" customHeight="1" spans="1:17">
      <c r="A21" s="9"/>
      <c r="B21" s="6" t="s">
        <v>59</v>
      </c>
      <c r="C21" s="5" t="s">
        <v>50</v>
      </c>
      <c r="D21" s="5" t="s">
        <v>45</v>
      </c>
      <c r="E21" s="5" t="s">
        <v>20</v>
      </c>
      <c r="F21" s="7">
        <v>10</v>
      </c>
      <c r="G21" s="8"/>
      <c r="H21" s="7">
        <f t="shared" si="4"/>
        <v>0</v>
      </c>
      <c r="I21" s="7">
        <v>55</v>
      </c>
      <c r="J21" s="7">
        <v>32</v>
      </c>
      <c r="K21" s="7">
        <v>50</v>
      </c>
      <c r="L21" s="14">
        <f t="shared" si="0"/>
        <v>0.088</v>
      </c>
      <c r="M21" s="7">
        <f t="shared" si="1"/>
        <v>7727.27272727273</v>
      </c>
      <c r="N21" s="14">
        <f t="shared" si="2"/>
        <v>0</v>
      </c>
      <c r="O21" s="14"/>
      <c r="P21" s="14">
        <f t="shared" si="3"/>
        <v>0</v>
      </c>
      <c r="Q21" s="5" t="s">
        <v>46</v>
      </c>
    </row>
    <row r="22" s="1" customFormat="1" ht="106" customHeight="1" spans="1:17">
      <c r="A22" s="10"/>
      <c r="B22" s="6" t="s">
        <v>60</v>
      </c>
      <c r="C22" s="5" t="s">
        <v>52</v>
      </c>
      <c r="D22" s="5" t="s">
        <v>45</v>
      </c>
      <c r="E22" s="5" t="s">
        <v>20</v>
      </c>
      <c r="F22" s="7">
        <v>8</v>
      </c>
      <c r="G22" s="8"/>
      <c r="H22" s="7">
        <f t="shared" si="4"/>
        <v>0</v>
      </c>
      <c r="I22" s="7">
        <v>55</v>
      </c>
      <c r="J22" s="7">
        <v>32</v>
      </c>
      <c r="K22" s="7">
        <v>55</v>
      </c>
      <c r="L22" s="14">
        <f t="shared" si="0"/>
        <v>0.0968</v>
      </c>
      <c r="M22" s="7">
        <f t="shared" si="1"/>
        <v>5619.8347107438</v>
      </c>
      <c r="N22" s="14">
        <f t="shared" si="2"/>
        <v>0</v>
      </c>
      <c r="O22" s="14"/>
      <c r="P22" s="14">
        <f t="shared" si="3"/>
        <v>0</v>
      </c>
      <c r="Q22" s="5" t="s">
        <v>46</v>
      </c>
    </row>
    <row r="23" s="1" customFormat="1" ht="106" customHeight="1" spans="1:17">
      <c r="A23" s="9"/>
      <c r="B23" s="6" t="s">
        <v>61</v>
      </c>
      <c r="C23" s="5" t="s">
        <v>44</v>
      </c>
      <c r="D23" s="5" t="s">
        <v>45</v>
      </c>
      <c r="E23" s="5" t="s">
        <v>20</v>
      </c>
      <c r="F23" s="7">
        <v>10</v>
      </c>
      <c r="G23" s="8"/>
      <c r="H23" s="7">
        <f t="shared" si="4"/>
        <v>0</v>
      </c>
      <c r="I23" s="7">
        <v>55</v>
      </c>
      <c r="J23" s="7">
        <v>32</v>
      </c>
      <c r="K23" s="7">
        <v>50</v>
      </c>
      <c r="L23" s="14">
        <f t="shared" si="0"/>
        <v>0.088</v>
      </c>
      <c r="M23" s="7">
        <f t="shared" si="1"/>
        <v>7727.27272727273</v>
      </c>
      <c r="N23" s="14">
        <f t="shared" si="2"/>
        <v>0</v>
      </c>
      <c r="O23" s="14"/>
      <c r="P23" s="14">
        <f t="shared" si="3"/>
        <v>0</v>
      </c>
      <c r="Q23" s="5" t="s">
        <v>46</v>
      </c>
    </row>
    <row r="24" s="1" customFormat="1" ht="106" customHeight="1" spans="1:17">
      <c r="A24" s="10"/>
      <c r="B24" s="6" t="s">
        <v>62</v>
      </c>
      <c r="C24" s="5" t="s">
        <v>48</v>
      </c>
      <c r="D24" s="5" t="s">
        <v>45</v>
      </c>
      <c r="E24" s="5" t="s">
        <v>20</v>
      </c>
      <c r="F24" s="7">
        <v>8</v>
      </c>
      <c r="G24" s="8"/>
      <c r="H24" s="7">
        <f t="shared" si="4"/>
        <v>0</v>
      </c>
      <c r="I24" s="7">
        <v>55</v>
      </c>
      <c r="J24" s="7">
        <v>32</v>
      </c>
      <c r="K24" s="7">
        <v>55</v>
      </c>
      <c r="L24" s="14">
        <f t="shared" si="0"/>
        <v>0.0968</v>
      </c>
      <c r="M24" s="7">
        <f t="shared" si="1"/>
        <v>5619.8347107438</v>
      </c>
      <c r="N24" s="14">
        <f t="shared" si="2"/>
        <v>0</v>
      </c>
      <c r="O24" s="14"/>
      <c r="P24" s="14">
        <f t="shared" si="3"/>
        <v>0</v>
      </c>
      <c r="Q24" s="5" t="s">
        <v>46</v>
      </c>
    </row>
    <row r="25" s="1" customFormat="1" ht="106" customHeight="1" spans="1:17">
      <c r="A25" s="9"/>
      <c r="B25" s="6" t="s">
        <v>63</v>
      </c>
      <c r="C25" s="5" t="s">
        <v>50</v>
      </c>
      <c r="D25" s="5" t="s">
        <v>45</v>
      </c>
      <c r="E25" s="5" t="s">
        <v>20</v>
      </c>
      <c r="F25" s="7">
        <v>10</v>
      </c>
      <c r="G25" s="8"/>
      <c r="H25" s="7">
        <f t="shared" si="4"/>
        <v>0</v>
      </c>
      <c r="I25" s="7">
        <v>55</v>
      </c>
      <c r="J25" s="7">
        <v>32</v>
      </c>
      <c r="K25" s="7">
        <v>50</v>
      </c>
      <c r="L25" s="14">
        <f t="shared" si="0"/>
        <v>0.088</v>
      </c>
      <c r="M25" s="7">
        <f t="shared" si="1"/>
        <v>7727.27272727273</v>
      </c>
      <c r="N25" s="14">
        <f t="shared" si="2"/>
        <v>0</v>
      </c>
      <c r="O25" s="14"/>
      <c r="P25" s="14">
        <f t="shared" si="3"/>
        <v>0</v>
      </c>
      <c r="Q25" s="5" t="s">
        <v>46</v>
      </c>
    </row>
    <row r="26" s="1" customFormat="1" ht="106" customHeight="1" spans="1:17">
      <c r="A26" s="10"/>
      <c r="B26" s="6" t="s">
        <v>64</v>
      </c>
      <c r="C26" s="5" t="s">
        <v>52</v>
      </c>
      <c r="D26" s="5" t="s">
        <v>45</v>
      </c>
      <c r="E26" s="5" t="s">
        <v>20</v>
      </c>
      <c r="F26" s="7">
        <v>8</v>
      </c>
      <c r="G26" s="8"/>
      <c r="H26" s="7">
        <f t="shared" si="4"/>
        <v>0</v>
      </c>
      <c r="I26" s="7">
        <v>55</v>
      </c>
      <c r="J26" s="7">
        <v>32</v>
      </c>
      <c r="K26" s="7">
        <v>55</v>
      </c>
      <c r="L26" s="14">
        <f t="shared" si="0"/>
        <v>0.0968</v>
      </c>
      <c r="M26" s="7">
        <f t="shared" si="1"/>
        <v>5619.8347107438</v>
      </c>
      <c r="N26" s="14">
        <f t="shared" si="2"/>
        <v>0</v>
      </c>
      <c r="O26" s="14"/>
      <c r="P26" s="14">
        <f t="shared" si="3"/>
        <v>0</v>
      </c>
      <c r="Q26" s="5" t="s">
        <v>46</v>
      </c>
    </row>
    <row r="27" s="1" customFormat="1" ht="106" customHeight="1" spans="1:17">
      <c r="A27" s="9"/>
      <c r="B27" s="6" t="s">
        <v>65</v>
      </c>
      <c r="C27" s="5" t="s">
        <v>44</v>
      </c>
      <c r="D27" s="5" t="s">
        <v>45</v>
      </c>
      <c r="E27" s="5" t="s">
        <v>20</v>
      </c>
      <c r="F27" s="7">
        <v>10</v>
      </c>
      <c r="G27" s="8"/>
      <c r="H27" s="7">
        <f t="shared" si="4"/>
        <v>0</v>
      </c>
      <c r="I27" s="7">
        <v>55</v>
      </c>
      <c r="J27" s="7">
        <v>32</v>
      </c>
      <c r="K27" s="7">
        <v>50</v>
      </c>
      <c r="L27" s="14">
        <f t="shared" si="0"/>
        <v>0.088</v>
      </c>
      <c r="M27" s="7">
        <f t="shared" si="1"/>
        <v>7727.27272727273</v>
      </c>
      <c r="N27" s="14">
        <f t="shared" si="2"/>
        <v>0</v>
      </c>
      <c r="O27" s="14"/>
      <c r="P27" s="14">
        <f t="shared" si="3"/>
        <v>0</v>
      </c>
      <c r="Q27" s="5" t="s">
        <v>46</v>
      </c>
    </row>
    <row r="28" s="1" customFormat="1" ht="106" customHeight="1" spans="1:17">
      <c r="A28" s="10"/>
      <c r="B28" s="6" t="s">
        <v>66</v>
      </c>
      <c r="C28" s="5" t="s">
        <v>48</v>
      </c>
      <c r="D28" s="5" t="s">
        <v>45</v>
      </c>
      <c r="E28" s="5" t="s">
        <v>20</v>
      </c>
      <c r="F28" s="7">
        <v>8</v>
      </c>
      <c r="G28" s="8"/>
      <c r="H28" s="7">
        <f t="shared" si="4"/>
        <v>0</v>
      </c>
      <c r="I28" s="7">
        <v>55</v>
      </c>
      <c r="J28" s="7">
        <v>32</v>
      </c>
      <c r="K28" s="7">
        <v>55</v>
      </c>
      <c r="L28" s="14">
        <f t="shared" si="0"/>
        <v>0.0968</v>
      </c>
      <c r="M28" s="7">
        <f t="shared" si="1"/>
        <v>5619.8347107438</v>
      </c>
      <c r="N28" s="14">
        <f t="shared" si="2"/>
        <v>0</v>
      </c>
      <c r="O28" s="14"/>
      <c r="P28" s="14">
        <f t="shared" si="3"/>
        <v>0</v>
      </c>
      <c r="Q28" s="5" t="s">
        <v>46</v>
      </c>
    </row>
    <row r="29" s="1" customFormat="1" ht="106" customHeight="1" spans="1:17">
      <c r="A29" s="9" t="str">
        <f>_xlfn.DISPIMG("ID_3BEB74BE043840FAA24E1773D9CB7F24",1)</f>
        <v>=DISPIMG("ID_3BEB74BE043840FAA24E1773D9CB7F24",1)</v>
      </c>
      <c r="B29" s="6" t="s">
        <v>67</v>
      </c>
      <c r="C29" s="5" t="s">
        <v>50</v>
      </c>
      <c r="D29" s="5" t="s">
        <v>45</v>
      </c>
      <c r="E29" s="5" t="s">
        <v>20</v>
      </c>
      <c r="F29" s="7">
        <v>10</v>
      </c>
      <c r="G29" s="8"/>
      <c r="H29" s="7">
        <f t="shared" si="4"/>
        <v>0</v>
      </c>
      <c r="I29" s="7">
        <v>55</v>
      </c>
      <c r="J29" s="7">
        <v>32</v>
      </c>
      <c r="K29" s="7">
        <v>50</v>
      </c>
      <c r="L29" s="14">
        <f t="shared" si="0"/>
        <v>0.088</v>
      </c>
      <c r="M29" s="7">
        <f t="shared" si="1"/>
        <v>7727.27272727273</v>
      </c>
      <c r="N29" s="14">
        <f t="shared" si="2"/>
        <v>0</v>
      </c>
      <c r="O29" s="14"/>
      <c r="P29" s="14">
        <f t="shared" si="3"/>
        <v>0</v>
      </c>
      <c r="Q29" s="5" t="s">
        <v>46</v>
      </c>
    </row>
    <row r="30" s="1" customFormat="1" ht="106" customHeight="1" spans="1:17">
      <c r="A30" s="10"/>
      <c r="B30" s="6" t="s">
        <v>68</v>
      </c>
      <c r="C30" s="5" t="s">
        <v>52</v>
      </c>
      <c r="D30" s="5" t="s">
        <v>45</v>
      </c>
      <c r="E30" s="5" t="s">
        <v>20</v>
      </c>
      <c r="F30" s="7">
        <v>8</v>
      </c>
      <c r="G30" s="8"/>
      <c r="H30" s="7">
        <f t="shared" si="4"/>
        <v>0</v>
      </c>
      <c r="I30" s="7">
        <v>55</v>
      </c>
      <c r="J30" s="7">
        <v>32</v>
      </c>
      <c r="K30" s="7">
        <v>55</v>
      </c>
      <c r="L30" s="14">
        <f t="shared" si="0"/>
        <v>0.0968</v>
      </c>
      <c r="M30" s="7">
        <f t="shared" si="1"/>
        <v>5619.8347107438</v>
      </c>
      <c r="N30" s="14">
        <f t="shared" si="2"/>
        <v>0</v>
      </c>
      <c r="O30" s="14"/>
      <c r="P30" s="14">
        <f t="shared" si="3"/>
        <v>0</v>
      </c>
      <c r="Q30" s="5" t="s">
        <v>46</v>
      </c>
    </row>
    <row r="31" s="1" customFormat="1" ht="107" customHeight="1" spans="1:17">
      <c r="A31" s="9"/>
      <c r="B31" s="6" t="s">
        <v>69</v>
      </c>
      <c r="C31" s="5" t="s">
        <v>44</v>
      </c>
      <c r="D31" s="5" t="s">
        <v>45</v>
      </c>
      <c r="E31" s="5" t="s">
        <v>20</v>
      </c>
      <c r="F31" s="7">
        <v>10</v>
      </c>
      <c r="G31" s="8"/>
      <c r="H31" s="7">
        <f t="shared" si="4"/>
        <v>0</v>
      </c>
      <c r="I31" s="7">
        <v>55</v>
      </c>
      <c r="J31" s="7">
        <v>32</v>
      </c>
      <c r="K31" s="7">
        <v>50</v>
      </c>
      <c r="L31" s="14">
        <f t="shared" si="0"/>
        <v>0.088</v>
      </c>
      <c r="M31" s="7">
        <f t="shared" si="1"/>
        <v>7727.27272727273</v>
      </c>
      <c r="N31" s="14">
        <f t="shared" si="2"/>
        <v>0</v>
      </c>
      <c r="O31" s="14"/>
      <c r="P31" s="14">
        <f t="shared" si="3"/>
        <v>0</v>
      </c>
      <c r="Q31" s="5" t="s">
        <v>46</v>
      </c>
    </row>
    <row r="32" s="1" customFormat="1" ht="107" customHeight="1" spans="1:17">
      <c r="A32" s="10"/>
      <c r="B32" s="6" t="s">
        <v>70</v>
      </c>
      <c r="C32" s="5" t="s">
        <v>48</v>
      </c>
      <c r="D32" s="5" t="s">
        <v>45</v>
      </c>
      <c r="E32" s="5" t="s">
        <v>20</v>
      </c>
      <c r="F32" s="7">
        <v>8</v>
      </c>
      <c r="G32" s="8"/>
      <c r="H32" s="7">
        <f t="shared" si="4"/>
        <v>0</v>
      </c>
      <c r="I32" s="7">
        <v>55</v>
      </c>
      <c r="J32" s="7">
        <v>32</v>
      </c>
      <c r="K32" s="7">
        <v>55</v>
      </c>
      <c r="L32" s="14">
        <f t="shared" si="0"/>
        <v>0.0968</v>
      </c>
      <c r="M32" s="7">
        <f t="shared" si="1"/>
        <v>5619.8347107438</v>
      </c>
      <c r="N32" s="14">
        <f t="shared" si="2"/>
        <v>0</v>
      </c>
      <c r="O32" s="14"/>
      <c r="P32" s="14">
        <f t="shared" si="3"/>
        <v>0</v>
      </c>
      <c r="Q32" s="5" t="s">
        <v>46</v>
      </c>
    </row>
    <row r="33" s="1" customFormat="1" ht="107" customHeight="1" spans="1:17">
      <c r="A33" s="9"/>
      <c r="B33" s="6" t="s">
        <v>71</v>
      </c>
      <c r="C33" s="5" t="s">
        <v>50</v>
      </c>
      <c r="D33" s="5" t="s">
        <v>45</v>
      </c>
      <c r="E33" s="5" t="s">
        <v>20</v>
      </c>
      <c r="F33" s="7">
        <v>10</v>
      </c>
      <c r="G33" s="8"/>
      <c r="H33" s="7">
        <f t="shared" si="4"/>
        <v>0</v>
      </c>
      <c r="I33" s="7">
        <v>55</v>
      </c>
      <c r="J33" s="7">
        <v>32</v>
      </c>
      <c r="K33" s="7">
        <v>50</v>
      </c>
      <c r="L33" s="14">
        <f t="shared" si="0"/>
        <v>0.088</v>
      </c>
      <c r="M33" s="7">
        <f t="shared" si="1"/>
        <v>7727.27272727273</v>
      </c>
      <c r="N33" s="14">
        <f t="shared" si="2"/>
        <v>0</v>
      </c>
      <c r="O33" s="14"/>
      <c r="P33" s="14">
        <f t="shared" si="3"/>
        <v>0</v>
      </c>
      <c r="Q33" s="5" t="s">
        <v>46</v>
      </c>
    </row>
    <row r="34" s="1" customFormat="1" ht="107" customHeight="1" spans="1:17">
      <c r="A34" s="10"/>
      <c r="B34" s="6" t="s">
        <v>72</v>
      </c>
      <c r="C34" s="5" t="s">
        <v>52</v>
      </c>
      <c r="D34" s="5" t="s">
        <v>45</v>
      </c>
      <c r="E34" s="5" t="s">
        <v>20</v>
      </c>
      <c r="F34" s="7">
        <v>8</v>
      </c>
      <c r="G34" s="8"/>
      <c r="H34" s="7">
        <f t="shared" si="4"/>
        <v>0</v>
      </c>
      <c r="I34" s="7">
        <v>55</v>
      </c>
      <c r="J34" s="7">
        <v>32</v>
      </c>
      <c r="K34" s="7">
        <v>55</v>
      </c>
      <c r="L34" s="14">
        <f t="shared" si="0"/>
        <v>0.0968</v>
      </c>
      <c r="M34" s="7">
        <f t="shared" si="1"/>
        <v>5619.8347107438</v>
      </c>
      <c r="N34" s="14">
        <f t="shared" si="2"/>
        <v>0</v>
      </c>
      <c r="O34" s="14"/>
      <c r="P34" s="14">
        <f t="shared" si="3"/>
        <v>0</v>
      </c>
      <c r="Q34" s="5" t="s">
        <v>46</v>
      </c>
    </row>
    <row r="35" s="1" customFormat="1" ht="107" customHeight="1" spans="1:17">
      <c r="A35" s="9"/>
      <c r="B35" s="6" t="s">
        <v>73</v>
      </c>
      <c r="C35" s="5" t="s">
        <v>44</v>
      </c>
      <c r="D35" s="5" t="s">
        <v>45</v>
      </c>
      <c r="E35" s="5" t="s">
        <v>20</v>
      </c>
      <c r="F35" s="7">
        <v>8</v>
      </c>
      <c r="G35" s="8"/>
      <c r="H35" s="7">
        <f t="shared" si="4"/>
        <v>0</v>
      </c>
      <c r="I35" s="7">
        <v>55</v>
      </c>
      <c r="J35" s="7">
        <v>32</v>
      </c>
      <c r="K35" s="7">
        <v>50</v>
      </c>
      <c r="L35" s="14">
        <f t="shared" si="0"/>
        <v>0.088</v>
      </c>
      <c r="M35" s="7">
        <f t="shared" si="1"/>
        <v>6181.81818181818</v>
      </c>
      <c r="N35" s="14">
        <f t="shared" si="2"/>
        <v>0</v>
      </c>
      <c r="O35" s="14"/>
      <c r="P35" s="14">
        <f t="shared" si="3"/>
        <v>0</v>
      </c>
      <c r="Q35" s="5" t="s">
        <v>46</v>
      </c>
    </row>
    <row r="36" s="1" customFormat="1" ht="107" customHeight="1" spans="1:17">
      <c r="A36" s="10"/>
      <c r="B36" s="6" t="s">
        <v>74</v>
      </c>
      <c r="C36" s="5" t="s">
        <v>48</v>
      </c>
      <c r="D36" s="5" t="s">
        <v>45</v>
      </c>
      <c r="E36" s="5" t="s">
        <v>20</v>
      </c>
      <c r="F36" s="7">
        <v>6</v>
      </c>
      <c r="G36" s="8"/>
      <c r="H36" s="7">
        <f t="shared" si="4"/>
        <v>0</v>
      </c>
      <c r="I36" s="7">
        <v>55</v>
      </c>
      <c r="J36" s="7">
        <v>32</v>
      </c>
      <c r="K36" s="7">
        <v>55</v>
      </c>
      <c r="L36" s="14">
        <f t="shared" si="0"/>
        <v>0.0968</v>
      </c>
      <c r="M36" s="7">
        <f t="shared" si="1"/>
        <v>4214.87603305785</v>
      </c>
      <c r="N36" s="14">
        <f t="shared" si="2"/>
        <v>0</v>
      </c>
      <c r="O36" s="14"/>
      <c r="P36" s="14">
        <f t="shared" si="3"/>
        <v>0</v>
      </c>
      <c r="Q36" s="5" t="s">
        <v>46</v>
      </c>
    </row>
    <row r="37" s="1" customFormat="1" ht="107" customHeight="1" spans="1:17">
      <c r="A37" s="9"/>
      <c r="B37" s="6" t="s">
        <v>75</v>
      </c>
      <c r="C37" s="5" t="s">
        <v>50</v>
      </c>
      <c r="D37" s="5" t="s">
        <v>45</v>
      </c>
      <c r="E37" s="5" t="s">
        <v>20</v>
      </c>
      <c r="F37" s="7">
        <v>8</v>
      </c>
      <c r="G37" s="8"/>
      <c r="H37" s="7">
        <v>0</v>
      </c>
      <c r="I37" s="7">
        <v>55</v>
      </c>
      <c r="J37" s="7">
        <v>32</v>
      </c>
      <c r="K37" s="7">
        <v>50</v>
      </c>
      <c r="L37" s="14">
        <f t="shared" si="0"/>
        <v>0.088</v>
      </c>
      <c r="M37" s="7">
        <f t="shared" si="1"/>
        <v>6181.81818181818</v>
      </c>
      <c r="N37" s="14">
        <f t="shared" si="2"/>
        <v>0</v>
      </c>
      <c r="O37" s="14"/>
      <c r="P37" s="14">
        <f t="shared" si="3"/>
        <v>0</v>
      </c>
      <c r="Q37" s="5" t="s">
        <v>46</v>
      </c>
    </row>
    <row r="38" s="1" customFormat="1" ht="107" customHeight="1" spans="1:17">
      <c r="A38" s="10"/>
      <c r="B38" s="6" t="s">
        <v>76</v>
      </c>
      <c r="C38" s="5" t="s">
        <v>52</v>
      </c>
      <c r="D38" s="5" t="s">
        <v>45</v>
      </c>
      <c r="E38" s="5" t="s">
        <v>20</v>
      </c>
      <c r="F38" s="7">
        <v>6</v>
      </c>
      <c r="G38" s="8"/>
      <c r="H38" s="7">
        <v>0</v>
      </c>
      <c r="I38" s="7">
        <v>55</v>
      </c>
      <c r="J38" s="7">
        <v>32</v>
      </c>
      <c r="K38" s="7">
        <v>55</v>
      </c>
      <c r="L38" s="14">
        <f t="shared" si="0"/>
        <v>0.0968</v>
      </c>
      <c r="M38" s="7">
        <f t="shared" si="1"/>
        <v>4214.87603305785</v>
      </c>
      <c r="N38" s="14">
        <f t="shared" si="2"/>
        <v>0</v>
      </c>
      <c r="O38" s="14"/>
      <c r="P38" s="14">
        <f t="shared" si="3"/>
        <v>0</v>
      </c>
      <c r="Q38" s="5" t="s">
        <v>46</v>
      </c>
    </row>
    <row r="39" s="1" customFormat="1" ht="107" customHeight="1" spans="1:17">
      <c r="A39" s="9"/>
      <c r="B39" s="6" t="s">
        <v>77</v>
      </c>
      <c r="C39" s="5" t="s">
        <v>44</v>
      </c>
      <c r="D39" s="5" t="s">
        <v>45</v>
      </c>
      <c r="E39" s="5" t="s">
        <v>20</v>
      </c>
      <c r="F39" s="7">
        <v>8</v>
      </c>
      <c r="G39" s="8"/>
      <c r="H39" s="7">
        <v>0</v>
      </c>
      <c r="I39" s="7">
        <v>55</v>
      </c>
      <c r="J39" s="7">
        <v>32</v>
      </c>
      <c r="K39" s="7">
        <v>50</v>
      </c>
      <c r="L39" s="14">
        <f t="shared" si="0"/>
        <v>0.088</v>
      </c>
      <c r="M39" s="7">
        <f t="shared" si="1"/>
        <v>6181.81818181818</v>
      </c>
      <c r="N39" s="14">
        <f t="shared" si="2"/>
        <v>0</v>
      </c>
      <c r="O39" s="14"/>
      <c r="P39" s="14">
        <f t="shared" si="3"/>
        <v>0</v>
      </c>
      <c r="Q39" s="5" t="s">
        <v>46</v>
      </c>
    </row>
    <row r="40" s="1" customFormat="1" ht="107" customHeight="1" spans="1:17">
      <c r="A40" s="10"/>
      <c r="B40" s="6" t="s">
        <v>78</v>
      </c>
      <c r="C40" s="5" t="s">
        <v>48</v>
      </c>
      <c r="D40" s="5" t="s">
        <v>45</v>
      </c>
      <c r="E40" s="5" t="s">
        <v>20</v>
      </c>
      <c r="F40" s="7">
        <v>6</v>
      </c>
      <c r="G40" s="8"/>
      <c r="H40" s="7">
        <v>0</v>
      </c>
      <c r="I40" s="7">
        <v>55</v>
      </c>
      <c r="J40" s="7">
        <v>32</v>
      </c>
      <c r="K40" s="7">
        <v>55</v>
      </c>
      <c r="L40" s="14">
        <f t="shared" si="0"/>
        <v>0.0968</v>
      </c>
      <c r="M40" s="7">
        <f t="shared" si="1"/>
        <v>4214.87603305785</v>
      </c>
      <c r="N40" s="14">
        <f t="shared" si="2"/>
        <v>0</v>
      </c>
      <c r="O40" s="14"/>
      <c r="P40" s="14">
        <f t="shared" si="3"/>
        <v>0</v>
      </c>
      <c r="Q40" s="5" t="s">
        <v>46</v>
      </c>
    </row>
    <row r="41" s="1" customFormat="1" ht="107" customHeight="1" spans="1:17">
      <c r="A41" s="9"/>
      <c r="B41" s="6" t="s">
        <v>79</v>
      </c>
      <c r="C41" s="5" t="s">
        <v>50</v>
      </c>
      <c r="D41" s="5" t="s">
        <v>45</v>
      </c>
      <c r="E41" s="5" t="s">
        <v>20</v>
      </c>
      <c r="F41" s="7">
        <v>8</v>
      </c>
      <c r="G41" s="8"/>
      <c r="H41" s="7">
        <v>0</v>
      </c>
      <c r="I41" s="7">
        <v>55</v>
      </c>
      <c r="J41" s="7">
        <v>32</v>
      </c>
      <c r="K41" s="7">
        <v>50</v>
      </c>
      <c r="L41" s="14">
        <f t="shared" si="0"/>
        <v>0.088</v>
      </c>
      <c r="M41" s="7">
        <f t="shared" si="1"/>
        <v>6181.81818181818</v>
      </c>
      <c r="N41" s="14">
        <f t="shared" si="2"/>
        <v>0</v>
      </c>
      <c r="O41" s="14"/>
      <c r="P41" s="14">
        <f t="shared" si="3"/>
        <v>0</v>
      </c>
      <c r="Q41" s="5" t="s">
        <v>46</v>
      </c>
    </row>
    <row r="42" s="1" customFormat="1" ht="107" customHeight="1" spans="1:17">
      <c r="A42" s="10"/>
      <c r="B42" s="6" t="s">
        <v>80</v>
      </c>
      <c r="C42" s="5" t="s">
        <v>52</v>
      </c>
      <c r="D42" s="5" t="s">
        <v>45</v>
      </c>
      <c r="E42" s="5" t="s">
        <v>20</v>
      </c>
      <c r="F42" s="7">
        <v>6</v>
      </c>
      <c r="G42" s="8"/>
      <c r="H42" s="7">
        <v>0</v>
      </c>
      <c r="I42" s="7">
        <v>55</v>
      </c>
      <c r="J42" s="7">
        <v>32</v>
      </c>
      <c r="K42" s="7">
        <v>55</v>
      </c>
      <c r="L42" s="14">
        <f t="shared" si="0"/>
        <v>0.0968</v>
      </c>
      <c r="M42" s="7">
        <f t="shared" si="1"/>
        <v>4214.87603305785</v>
      </c>
      <c r="N42" s="14">
        <f t="shared" si="2"/>
        <v>0</v>
      </c>
      <c r="O42" s="14"/>
      <c r="P42" s="14">
        <f t="shared" si="3"/>
        <v>0</v>
      </c>
      <c r="Q42" s="5" t="s">
        <v>46</v>
      </c>
    </row>
    <row r="43" s="1" customFormat="1" ht="107" customHeight="1" spans="1:17">
      <c r="A43" s="9"/>
      <c r="B43" s="6" t="s">
        <v>81</v>
      </c>
      <c r="C43" s="5" t="s">
        <v>44</v>
      </c>
      <c r="D43" s="5" t="s">
        <v>45</v>
      </c>
      <c r="E43" s="5" t="s">
        <v>20</v>
      </c>
      <c r="F43" s="7">
        <v>10</v>
      </c>
      <c r="G43" s="8"/>
      <c r="H43" s="7">
        <f t="shared" ref="H43:H106" si="5">G43*F43</f>
        <v>0</v>
      </c>
      <c r="I43" s="7">
        <v>55</v>
      </c>
      <c r="J43" s="7">
        <v>32</v>
      </c>
      <c r="K43" s="7">
        <v>50</v>
      </c>
      <c r="L43" s="14">
        <f t="shared" si="0"/>
        <v>0.088</v>
      </c>
      <c r="M43" s="7">
        <f t="shared" si="1"/>
        <v>7727.27272727273</v>
      </c>
      <c r="N43" s="14">
        <f t="shared" si="2"/>
        <v>0</v>
      </c>
      <c r="O43" s="14"/>
      <c r="P43" s="14">
        <f t="shared" si="3"/>
        <v>0</v>
      </c>
      <c r="Q43" s="5" t="s">
        <v>46</v>
      </c>
    </row>
    <row r="44" s="1" customFormat="1" ht="107" customHeight="1" spans="1:17">
      <c r="A44" s="10"/>
      <c r="B44" s="6" t="s">
        <v>82</v>
      </c>
      <c r="C44" s="5" t="s">
        <v>48</v>
      </c>
      <c r="D44" s="5" t="s">
        <v>45</v>
      </c>
      <c r="E44" s="5" t="s">
        <v>20</v>
      </c>
      <c r="F44" s="7">
        <v>8</v>
      </c>
      <c r="G44" s="8"/>
      <c r="H44" s="7">
        <f t="shared" si="5"/>
        <v>0</v>
      </c>
      <c r="I44" s="7">
        <v>55</v>
      </c>
      <c r="J44" s="7">
        <v>32</v>
      </c>
      <c r="K44" s="7">
        <v>55</v>
      </c>
      <c r="L44" s="14">
        <f t="shared" si="0"/>
        <v>0.0968</v>
      </c>
      <c r="M44" s="7">
        <f t="shared" si="1"/>
        <v>5619.8347107438</v>
      </c>
      <c r="N44" s="14">
        <f t="shared" si="2"/>
        <v>0</v>
      </c>
      <c r="O44" s="14"/>
      <c r="P44" s="14">
        <f t="shared" si="3"/>
        <v>0</v>
      </c>
      <c r="Q44" s="5" t="s">
        <v>46</v>
      </c>
    </row>
    <row r="45" s="1" customFormat="1" ht="109" customHeight="1" spans="1:17">
      <c r="A45" s="9"/>
      <c r="B45" s="6" t="s">
        <v>83</v>
      </c>
      <c r="C45" s="5" t="s">
        <v>44</v>
      </c>
      <c r="D45" s="5" t="s">
        <v>45</v>
      </c>
      <c r="E45" s="5" t="s">
        <v>20</v>
      </c>
      <c r="F45" s="7">
        <v>10</v>
      </c>
      <c r="G45" s="8"/>
      <c r="H45" s="7">
        <f t="shared" si="5"/>
        <v>0</v>
      </c>
      <c r="I45" s="7">
        <v>55</v>
      </c>
      <c r="J45" s="7">
        <v>32</v>
      </c>
      <c r="K45" s="7">
        <v>50</v>
      </c>
      <c r="L45" s="14">
        <f t="shared" si="0"/>
        <v>0.088</v>
      </c>
      <c r="M45" s="7">
        <f t="shared" si="1"/>
        <v>7727.27272727273</v>
      </c>
      <c r="N45" s="14">
        <f t="shared" si="2"/>
        <v>0</v>
      </c>
      <c r="O45" s="14"/>
      <c r="P45" s="14">
        <f t="shared" si="3"/>
        <v>0</v>
      </c>
      <c r="Q45" s="5" t="s">
        <v>46</v>
      </c>
    </row>
    <row r="46" s="1" customFormat="1" ht="109" customHeight="1" spans="1:17">
      <c r="A46" s="10"/>
      <c r="B46" s="6" t="s">
        <v>84</v>
      </c>
      <c r="C46" s="5" t="s">
        <v>48</v>
      </c>
      <c r="D46" s="5" t="s">
        <v>45</v>
      </c>
      <c r="E46" s="5" t="s">
        <v>20</v>
      </c>
      <c r="F46" s="7">
        <v>8</v>
      </c>
      <c r="G46" s="8"/>
      <c r="H46" s="7">
        <f t="shared" si="5"/>
        <v>0</v>
      </c>
      <c r="I46" s="7">
        <v>55</v>
      </c>
      <c r="J46" s="7">
        <v>32</v>
      </c>
      <c r="K46" s="7">
        <v>55</v>
      </c>
      <c r="L46" s="14">
        <f t="shared" si="0"/>
        <v>0.0968</v>
      </c>
      <c r="M46" s="7">
        <f t="shared" si="1"/>
        <v>5619.8347107438</v>
      </c>
      <c r="N46" s="14">
        <f t="shared" si="2"/>
        <v>0</v>
      </c>
      <c r="O46" s="14"/>
      <c r="P46" s="14">
        <f t="shared" si="3"/>
        <v>0</v>
      </c>
      <c r="Q46" s="5" t="s">
        <v>46</v>
      </c>
    </row>
    <row r="47" s="1" customFormat="1" ht="109" customHeight="1" spans="1:17">
      <c r="A47" s="9"/>
      <c r="B47" s="6" t="s">
        <v>85</v>
      </c>
      <c r="C47" s="5" t="s">
        <v>50</v>
      </c>
      <c r="D47" s="5" t="s">
        <v>45</v>
      </c>
      <c r="E47" s="5" t="s">
        <v>20</v>
      </c>
      <c r="F47" s="7">
        <v>10</v>
      </c>
      <c r="G47" s="8"/>
      <c r="H47" s="7">
        <f t="shared" si="5"/>
        <v>0</v>
      </c>
      <c r="I47" s="7">
        <v>55</v>
      </c>
      <c r="J47" s="7">
        <v>32</v>
      </c>
      <c r="K47" s="7">
        <v>50</v>
      </c>
      <c r="L47" s="14">
        <f t="shared" si="0"/>
        <v>0.088</v>
      </c>
      <c r="M47" s="7">
        <f t="shared" si="1"/>
        <v>7727.27272727273</v>
      </c>
      <c r="N47" s="14">
        <f t="shared" si="2"/>
        <v>0</v>
      </c>
      <c r="O47" s="14"/>
      <c r="P47" s="14">
        <f t="shared" si="3"/>
        <v>0</v>
      </c>
      <c r="Q47" s="5" t="s">
        <v>46</v>
      </c>
    </row>
    <row r="48" s="1" customFormat="1" ht="109" customHeight="1" spans="1:17">
      <c r="A48" s="10"/>
      <c r="B48" s="6" t="s">
        <v>86</v>
      </c>
      <c r="C48" s="5" t="s">
        <v>52</v>
      </c>
      <c r="D48" s="5" t="s">
        <v>45</v>
      </c>
      <c r="E48" s="5" t="s">
        <v>20</v>
      </c>
      <c r="F48" s="7">
        <v>8</v>
      </c>
      <c r="G48" s="8"/>
      <c r="H48" s="7">
        <f t="shared" si="5"/>
        <v>0</v>
      </c>
      <c r="I48" s="7">
        <v>55</v>
      </c>
      <c r="J48" s="7">
        <v>32</v>
      </c>
      <c r="K48" s="7">
        <v>55</v>
      </c>
      <c r="L48" s="14">
        <f t="shared" si="0"/>
        <v>0.0968</v>
      </c>
      <c r="M48" s="7">
        <f t="shared" si="1"/>
        <v>5619.8347107438</v>
      </c>
      <c r="N48" s="14">
        <f t="shared" si="2"/>
        <v>0</v>
      </c>
      <c r="O48" s="14"/>
      <c r="P48" s="14">
        <f t="shared" si="3"/>
        <v>0</v>
      </c>
      <c r="Q48" s="5" t="s">
        <v>46</v>
      </c>
    </row>
    <row r="49" s="1" customFormat="1" ht="109" customHeight="1" spans="1:17">
      <c r="A49" s="9"/>
      <c r="B49" s="6" t="s">
        <v>87</v>
      </c>
      <c r="C49" s="5" t="s">
        <v>88</v>
      </c>
      <c r="D49" s="5" t="s">
        <v>45</v>
      </c>
      <c r="E49" s="5" t="s">
        <v>20</v>
      </c>
      <c r="F49" s="7">
        <v>10</v>
      </c>
      <c r="G49" s="8"/>
      <c r="H49" s="7">
        <f t="shared" si="5"/>
        <v>0</v>
      </c>
      <c r="I49" s="7">
        <v>55</v>
      </c>
      <c r="J49" s="7">
        <v>32</v>
      </c>
      <c r="K49" s="7">
        <v>50</v>
      </c>
      <c r="L49" s="14">
        <f t="shared" si="0"/>
        <v>0.088</v>
      </c>
      <c r="M49" s="7">
        <f t="shared" si="1"/>
        <v>7727.27272727273</v>
      </c>
      <c r="N49" s="14">
        <f t="shared" si="2"/>
        <v>0</v>
      </c>
      <c r="O49" s="14"/>
      <c r="P49" s="14">
        <f t="shared" si="3"/>
        <v>0</v>
      </c>
      <c r="Q49" s="5" t="s">
        <v>46</v>
      </c>
    </row>
    <row r="50" s="1" customFormat="1" ht="109" customHeight="1" spans="1:17">
      <c r="A50" s="10"/>
      <c r="B50" s="6" t="s">
        <v>89</v>
      </c>
      <c r="C50" s="5" t="s">
        <v>90</v>
      </c>
      <c r="D50" s="5" t="s">
        <v>45</v>
      </c>
      <c r="E50" s="5" t="s">
        <v>20</v>
      </c>
      <c r="F50" s="7">
        <v>8</v>
      </c>
      <c r="G50" s="8"/>
      <c r="H50" s="7">
        <f t="shared" si="5"/>
        <v>0</v>
      </c>
      <c r="I50" s="7">
        <v>55</v>
      </c>
      <c r="J50" s="7">
        <v>32</v>
      </c>
      <c r="K50" s="7">
        <v>55</v>
      </c>
      <c r="L50" s="14">
        <f t="shared" si="0"/>
        <v>0.0968</v>
      </c>
      <c r="M50" s="7">
        <f t="shared" si="1"/>
        <v>5619.8347107438</v>
      </c>
      <c r="N50" s="14">
        <f t="shared" si="2"/>
        <v>0</v>
      </c>
      <c r="O50" s="14"/>
      <c r="P50" s="14">
        <f t="shared" si="3"/>
        <v>0</v>
      </c>
      <c r="Q50" s="5" t="s">
        <v>46</v>
      </c>
    </row>
    <row r="51" s="1" customFormat="1" ht="109" customHeight="1" spans="1:17">
      <c r="A51" s="9"/>
      <c r="B51" s="6" t="s">
        <v>91</v>
      </c>
      <c r="C51" s="5" t="s">
        <v>92</v>
      </c>
      <c r="D51" s="5" t="s">
        <v>45</v>
      </c>
      <c r="E51" s="5" t="s">
        <v>20</v>
      </c>
      <c r="F51" s="7">
        <v>10</v>
      </c>
      <c r="G51" s="8"/>
      <c r="H51" s="7">
        <f t="shared" si="5"/>
        <v>0</v>
      </c>
      <c r="I51" s="7">
        <v>55</v>
      </c>
      <c r="J51" s="7">
        <v>32</v>
      </c>
      <c r="K51" s="7">
        <v>50</v>
      </c>
      <c r="L51" s="14">
        <f t="shared" si="0"/>
        <v>0.088</v>
      </c>
      <c r="M51" s="7">
        <f t="shared" si="1"/>
        <v>7727.27272727273</v>
      </c>
      <c r="N51" s="14">
        <f t="shared" si="2"/>
        <v>0</v>
      </c>
      <c r="O51" s="14"/>
      <c r="P51" s="14">
        <f t="shared" si="3"/>
        <v>0</v>
      </c>
      <c r="Q51" s="5" t="s">
        <v>46</v>
      </c>
    </row>
    <row r="52" s="1" customFormat="1" ht="109" customHeight="1" spans="1:17">
      <c r="A52" s="10"/>
      <c r="B52" s="6" t="s">
        <v>93</v>
      </c>
      <c r="C52" s="5" t="s">
        <v>94</v>
      </c>
      <c r="D52" s="5" t="s">
        <v>45</v>
      </c>
      <c r="E52" s="5" t="s">
        <v>20</v>
      </c>
      <c r="F52" s="7">
        <v>8</v>
      </c>
      <c r="G52" s="8"/>
      <c r="H52" s="7">
        <f t="shared" si="5"/>
        <v>0</v>
      </c>
      <c r="I52" s="7">
        <v>55</v>
      </c>
      <c r="J52" s="7">
        <v>32</v>
      </c>
      <c r="K52" s="7">
        <v>55</v>
      </c>
      <c r="L52" s="14">
        <f t="shared" si="0"/>
        <v>0.0968</v>
      </c>
      <c r="M52" s="7">
        <f t="shared" si="1"/>
        <v>5619.8347107438</v>
      </c>
      <c r="N52" s="14">
        <f t="shared" si="2"/>
        <v>0</v>
      </c>
      <c r="O52" s="14"/>
      <c r="P52" s="14">
        <f t="shared" si="3"/>
        <v>0</v>
      </c>
      <c r="Q52" s="5" t="s">
        <v>46</v>
      </c>
    </row>
    <row r="53" s="1" customFormat="1" ht="206" customHeight="1" spans="1:17">
      <c r="A53" s="5" t="s">
        <v>95</v>
      </c>
      <c r="B53" s="6" t="s">
        <v>96</v>
      </c>
      <c r="C53" s="5" t="s">
        <v>97</v>
      </c>
      <c r="D53" s="5" t="s">
        <v>19</v>
      </c>
      <c r="E53" s="5" t="s">
        <v>20</v>
      </c>
      <c r="F53" s="7">
        <v>12</v>
      </c>
      <c r="G53" s="8"/>
      <c r="H53" s="7">
        <f t="shared" si="5"/>
        <v>0</v>
      </c>
      <c r="I53" s="7">
        <v>65</v>
      </c>
      <c r="J53" s="7">
        <v>45</v>
      </c>
      <c r="K53" s="7">
        <v>50</v>
      </c>
      <c r="L53" s="14">
        <f t="shared" si="0"/>
        <v>0.14625</v>
      </c>
      <c r="M53" s="7">
        <f t="shared" si="1"/>
        <v>5579.48717948718</v>
      </c>
      <c r="N53" s="14">
        <f t="shared" si="2"/>
        <v>0</v>
      </c>
      <c r="O53" s="14"/>
      <c r="P53" s="14">
        <f t="shared" si="3"/>
        <v>0</v>
      </c>
      <c r="Q53" s="5" t="s">
        <v>46</v>
      </c>
    </row>
    <row r="54" s="1" customFormat="1" ht="210" customHeight="1" spans="1:17">
      <c r="A54" s="5" t="s">
        <v>95</v>
      </c>
      <c r="B54" s="6" t="s">
        <v>98</v>
      </c>
      <c r="C54" s="5" t="s">
        <v>99</v>
      </c>
      <c r="D54" s="5" t="s">
        <v>19</v>
      </c>
      <c r="E54" s="5" t="s">
        <v>20</v>
      </c>
      <c r="F54" s="7">
        <v>12</v>
      </c>
      <c r="G54" s="8"/>
      <c r="H54" s="7">
        <f t="shared" si="5"/>
        <v>0</v>
      </c>
      <c r="I54" s="7">
        <v>65</v>
      </c>
      <c r="J54" s="7">
        <v>45</v>
      </c>
      <c r="K54" s="7">
        <v>50</v>
      </c>
      <c r="L54" s="14">
        <f t="shared" si="0"/>
        <v>0.14625</v>
      </c>
      <c r="M54" s="7">
        <f t="shared" si="1"/>
        <v>5579.48717948718</v>
      </c>
      <c r="N54" s="14">
        <f t="shared" si="2"/>
        <v>0</v>
      </c>
      <c r="O54" s="14"/>
      <c r="P54" s="14">
        <f t="shared" si="3"/>
        <v>0</v>
      </c>
      <c r="Q54" s="5" t="s">
        <v>46</v>
      </c>
    </row>
    <row r="55" s="1" customFormat="1" ht="210" customHeight="1" spans="1:17">
      <c r="A55" s="5" t="s">
        <v>95</v>
      </c>
      <c r="B55" s="6" t="s">
        <v>100</v>
      </c>
      <c r="C55" s="5" t="s">
        <v>101</v>
      </c>
      <c r="D55" s="5" t="s">
        <v>19</v>
      </c>
      <c r="E55" s="5" t="s">
        <v>20</v>
      </c>
      <c r="F55" s="7">
        <v>12</v>
      </c>
      <c r="G55" s="8"/>
      <c r="H55" s="7">
        <f t="shared" si="5"/>
        <v>0</v>
      </c>
      <c r="I55" s="7">
        <v>65</v>
      </c>
      <c r="J55" s="7">
        <v>45</v>
      </c>
      <c r="K55" s="7">
        <v>50</v>
      </c>
      <c r="L55" s="14">
        <f t="shared" si="0"/>
        <v>0.14625</v>
      </c>
      <c r="M55" s="7">
        <f t="shared" si="1"/>
        <v>5579.48717948718</v>
      </c>
      <c r="N55" s="14">
        <f t="shared" si="2"/>
        <v>0</v>
      </c>
      <c r="O55" s="14"/>
      <c r="P55" s="14">
        <f t="shared" si="3"/>
        <v>0</v>
      </c>
      <c r="Q55" s="5" t="s">
        <v>46</v>
      </c>
    </row>
    <row r="56" s="1" customFormat="1" ht="160" customHeight="1" spans="1:17">
      <c r="A56" s="5" t="s">
        <v>95</v>
      </c>
      <c r="B56" s="6" t="s">
        <v>102</v>
      </c>
      <c r="C56" s="5" t="s">
        <v>101</v>
      </c>
      <c r="D56" s="5" t="s">
        <v>19</v>
      </c>
      <c r="E56" s="5" t="s">
        <v>20</v>
      </c>
      <c r="F56" s="7">
        <v>12</v>
      </c>
      <c r="G56" s="8"/>
      <c r="H56" s="7">
        <f t="shared" si="5"/>
        <v>0</v>
      </c>
      <c r="I56" s="7">
        <v>65</v>
      </c>
      <c r="J56" s="7">
        <v>45</v>
      </c>
      <c r="K56" s="7">
        <v>50</v>
      </c>
      <c r="L56" s="14">
        <f t="shared" si="0"/>
        <v>0.14625</v>
      </c>
      <c r="M56" s="7">
        <f t="shared" si="1"/>
        <v>5579.48717948718</v>
      </c>
      <c r="N56" s="14">
        <f t="shared" si="2"/>
        <v>0</v>
      </c>
      <c r="O56" s="14"/>
      <c r="P56" s="14">
        <f t="shared" si="3"/>
        <v>0</v>
      </c>
      <c r="Q56" s="5" t="s">
        <v>46</v>
      </c>
    </row>
    <row r="57" s="1" customFormat="1" ht="190" customHeight="1" spans="1:17">
      <c r="A57" s="5" t="s">
        <v>95</v>
      </c>
      <c r="B57" s="6" t="s">
        <v>103</v>
      </c>
      <c r="C57" s="5" t="s">
        <v>104</v>
      </c>
      <c r="D57" s="5" t="s">
        <v>19</v>
      </c>
      <c r="E57" s="5" t="s">
        <v>20</v>
      </c>
      <c r="F57" s="7">
        <v>12</v>
      </c>
      <c r="G57" s="8"/>
      <c r="H57" s="7">
        <f t="shared" si="5"/>
        <v>0</v>
      </c>
      <c r="I57" s="7">
        <v>60</v>
      </c>
      <c r="J57" s="7">
        <v>45</v>
      </c>
      <c r="K57" s="7">
        <v>50</v>
      </c>
      <c r="L57" s="14">
        <f t="shared" si="0"/>
        <v>0.135</v>
      </c>
      <c r="M57" s="7">
        <f t="shared" si="1"/>
        <v>6044.44444444444</v>
      </c>
      <c r="N57" s="14">
        <f t="shared" si="2"/>
        <v>0</v>
      </c>
      <c r="O57" s="14"/>
      <c r="P57" s="14">
        <f t="shared" si="3"/>
        <v>0</v>
      </c>
      <c r="Q57" s="5" t="s">
        <v>46</v>
      </c>
    </row>
    <row r="58" s="1" customFormat="1" ht="211" customHeight="1" spans="1:17">
      <c r="A58" s="5" t="s">
        <v>95</v>
      </c>
      <c r="B58" s="6" t="s">
        <v>105</v>
      </c>
      <c r="C58" s="5" t="s">
        <v>106</v>
      </c>
      <c r="D58" s="5" t="s">
        <v>107</v>
      </c>
      <c r="E58" s="5" t="s">
        <v>20</v>
      </c>
      <c r="F58" s="7">
        <v>12</v>
      </c>
      <c r="G58" s="8"/>
      <c r="H58" s="7">
        <f t="shared" si="5"/>
        <v>0</v>
      </c>
      <c r="I58" s="7">
        <v>60</v>
      </c>
      <c r="J58" s="7">
        <v>45</v>
      </c>
      <c r="K58" s="7">
        <v>50</v>
      </c>
      <c r="L58" s="14">
        <f t="shared" si="0"/>
        <v>0.135</v>
      </c>
      <c r="M58" s="7">
        <f t="shared" si="1"/>
        <v>6044.44444444444</v>
      </c>
      <c r="N58" s="14">
        <f t="shared" si="2"/>
        <v>0</v>
      </c>
      <c r="O58" s="14"/>
      <c r="P58" s="14">
        <f t="shared" si="3"/>
        <v>0</v>
      </c>
      <c r="Q58" s="5" t="s">
        <v>46</v>
      </c>
    </row>
    <row r="59" s="1" customFormat="1" ht="211" customHeight="1" spans="1:17">
      <c r="A59" s="5" t="s">
        <v>95</v>
      </c>
      <c r="B59" s="6" t="s">
        <v>108</v>
      </c>
      <c r="C59" s="5" t="s">
        <v>106</v>
      </c>
      <c r="D59" s="5" t="s">
        <v>109</v>
      </c>
      <c r="E59" s="5" t="s">
        <v>20</v>
      </c>
      <c r="F59" s="7">
        <v>12</v>
      </c>
      <c r="G59" s="8"/>
      <c r="H59" s="7">
        <f t="shared" si="5"/>
        <v>0</v>
      </c>
      <c r="I59" s="7">
        <v>60</v>
      </c>
      <c r="J59" s="7">
        <v>45</v>
      </c>
      <c r="K59" s="7">
        <v>50</v>
      </c>
      <c r="L59" s="14">
        <f t="shared" si="0"/>
        <v>0.135</v>
      </c>
      <c r="M59" s="7">
        <f t="shared" si="1"/>
        <v>6044.44444444444</v>
      </c>
      <c r="N59" s="14">
        <f t="shared" si="2"/>
        <v>0</v>
      </c>
      <c r="O59" s="14"/>
      <c r="P59" s="14">
        <f t="shared" si="3"/>
        <v>0</v>
      </c>
      <c r="Q59" s="5" t="s">
        <v>46</v>
      </c>
    </row>
    <row r="60" s="1" customFormat="1" ht="211" customHeight="1" spans="1:17">
      <c r="A60" s="5" t="s">
        <v>95</v>
      </c>
      <c r="B60" s="6" t="s">
        <v>110</v>
      </c>
      <c r="C60" s="5" t="s">
        <v>111</v>
      </c>
      <c r="D60" s="5" t="s">
        <v>19</v>
      </c>
      <c r="E60" s="5" t="s">
        <v>20</v>
      </c>
      <c r="F60" s="7">
        <v>8</v>
      </c>
      <c r="G60" s="8"/>
      <c r="H60" s="7">
        <f t="shared" si="5"/>
        <v>0</v>
      </c>
      <c r="I60" s="7">
        <v>72</v>
      </c>
      <c r="J60" s="7">
        <v>50</v>
      </c>
      <c r="K60" s="7">
        <v>31</v>
      </c>
      <c r="L60" s="14">
        <f t="shared" si="0"/>
        <v>0.1116</v>
      </c>
      <c r="M60" s="7">
        <f t="shared" si="1"/>
        <v>4874.55197132616</v>
      </c>
      <c r="N60" s="14">
        <f t="shared" si="2"/>
        <v>0</v>
      </c>
      <c r="O60" s="14"/>
      <c r="P60" s="14">
        <f t="shared" si="3"/>
        <v>0</v>
      </c>
      <c r="Q60" s="5" t="s">
        <v>46</v>
      </c>
    </row>
    <row r="61" s="1" customFormat="1" ht="209" customHeight="1" spans="1:17">
      <c r="A61" s="5" t="s">
        <v>95</v>
      </c>
      <c r="B61" s="6" t="s">
        <v>112</v>
      </c>
      <c r="C61" s="5" t="s">
        <v>113</v>
      </c>
      <c r="D61" s="5" t="s">
        <v>19</v>
      </c>
      <c r="E61" s="5" t="s">
        <v>20</v>
      </c>
      <c r="F61" s="11">
        <v>20</v>
      </c>
      <c r="G61" s="8"/>
      <c r="H61" s="7">
        <f t="shared" si="5"/>
        <v>0</v>
      </c>
      <c r="I61" s="7">
        <v>61</v>
      </c>
      <c r="J61" s="7">
        <v>46</v>
      </c>
      <c r="K61" s="7">
        <v>49</v>
      </c>
      <c r="L61" s="14">
        <f t="shared" si="0"/>
        <v>0.137494</v>
      </c>
      <c r="M61" s="7">
        <f t="shared" si="1"/>
        <v>9891.3407130493</v>
      </c>
      <c r="N61" s="14">
        <f t="shared" si="2"/>
        <v>0</v>
      </c>
      <c r="O61" s="14"/>
      <c r="P61" s="14">
        <f t="shared" si="3"/>
        <v>0</v>
      </c>
      <c r="Q61" s="5" t="s">
        <v>46</v>
      </c>
    </row>
    <row r="62" s="1" customFormat="1" ht="164" customHeight="1" spans="1:17">
      <c r="A62" s="5"/>
      <c r="B62" s="6" t="s">
        <v>114</v>
      </c>
      <c r="C62" s="5" t="s">
        <v>115</v>
      </c>
      <c r="D62" s="5" t="s">
        <v>45</v>
      </c>
      <c r="E62" s="5" t="s">
        <v>20</v>
      </c>
      <c r="F62" s="7">
        <v>8</v>
      </c>
      <c r="G62" s="8"/>
      <c r="H62" s="7">
        <f t="shared" si="5"/>
        <v>0</v>
      </c>
      <c r="I62" s="7">
        <v>70</v>
      </c>
      <c r="J62" s="7">
        <v>38</v>
      </c>
      <c r="K62" s="7">
        <v>52</v>
      </c>
      <c r="L62" s="14">
        <f t="shared" si="0"/>
        <v>0.13832</v>
      </c>
      <c r="M62" s="7">
        <f t="shared" si="1"/>
        <v>3932.90919606709</v>
      </c>
      <c r="N62" s="14">
        <f t="shared" si="2"/>
        <v>0</v>
      </c>
      <c r="O62" s="14"/>
      <c r="P62" s="14">
        <f t="shared" si="3"/>
        <v>0</v>
      </c>
      <c r="Q62" s="5" t="s">
        <v>46</v>
      </c>
    </row>
    <row r="63" s="1" customFormat="1" ht="172" customHeight="1" spans="1:17">
      <c r="A63" s="5"/>
      <c r="B63" s="6" t="s">
        <v>116</v>
      </c>
      <c r="C63" s="5" t="s">
        <v>117</v>
      </c>
      <c r="D63" s="5" t="s">
        <v>45</v>
      </c>
      <c r="E63" s="5" t="s">
        <v>20</v>
      </c>
      <c r="F63" s="7">
        <v>6</v>
      </c>
      <c r="G63" s="8"/>
      <c r="H63" s="7">
        <f t="shared" si="5"/>
        <v>0</v>
      </c>
      <c r="I63" s="7">
        <v>55</v>
      </c>
      <c r="J63" s="7">
        <v>32</v>
      </c>
      <c r="K63" s="7">
        <v>65</v>
      </c>
      <c r="L63" s="14">
        <f t="shared" si="0"/>
        <v>0.1144</v>
      </c>
      <c r="M63" s="7">
        <f t="shared" si="1"/>
        <v>3566.43356643357</v>
      </c>
      <c r="N63" s="14">
        <f t="shared" si="2"/>
        <v>0</v>
      </c>
      <c r="O63" s="14"/>
      <c r="P63" s="14">
        <f t="shared" si="3"/>
        <v>0</v>
      </c>
      <c r="Q63" s="5" t="s">
        <v>46</v>
      </c>
    </row>
    <row r="64" s="1" customFormat="1" ht="165" customHeight="1" spans="1:17">
      <c r="A64" s="5"/>
      <c r="B64" s="6" t="s">
        <v>118</v>
      </c>
      <c r="C64" s="12" t="s">
        <v>119</v>
      </c>
      <c r="D64" s="5" t="s">
        <v>45</v>
      </c>
      <c r="E64" s="5" t="s">
        <v>20</v>
      </c>
      <c r="F64" s="7">
        <v>10</v>
      </c>
      <c r="G64" s="8"/>
      <c r="H64" s="7">
        <f t="shared" si="5"/>
        <v>0</v>
      </c>
      <c r="I64" s="7">
        <v>55</v>
      </c>
      <c r="J64" s="7">
        <v>32</v>
      </c>
      <c r="K64" s="7">
        <v>66</v>
      </c>
      <c r="L64" s="14">
        <f t="shared" si="0"/>
        <v>0.11616</v>
      </c>
      <c r="M64" s="7">
        <f t="shared" si="1"/>
        <v>5853.99449035813</v>
      </c>
      <c r="N64" s="14">
        <f t="shared" si="2"/>
        <v>0</v>
      </c>
      <c r="O64" s="14"/>
      <c r="P64" s="14">
        <f t="shared" si="3"/>
        <v>0</v>
      </c>
      <c r="Q64" s="5" t="s">
        <v>46</v>
      </c>
    </row>
    <row r="65" s="1" customFormat="1" ht="177" customHeight="1" spans="1:17">
      <c r="A65" s="5"/>
      <c r="B65" s="6" t="s">
        <v>120</v>
      </c>
      <c r="C65" s="5" t="s">
        <v>119</v>
      </c>
      <c r="D65" s="5" t="s">
        <v>45</v>
      </c>
      <c r="E65" s="5" t="s">
        <v>20</v>
      </c>
      <c r="F65" s="7">
        <v>10</v>
      </c>
      <c r="G65" s="8"/>
      <c r="H65" s="7">
        <f t="shared" si="5"/>
        <v>0</v>
      </c>
      <c r="I65" s="7">
        <v>55</v>
      </c>
      <c r="J65" s="7">
        <v>32</v>
      </c>
      <c r="K65" s="7">
        <v>52</v>
      </c>
      <c r="L65" s="14">
        <f t="shared" si="0"/>
        <v>0.09152</v>
      </c>
      <c r="M65" s="7">
        <f t="shared" si="1"/>
        <v>7430.06993006993</v>
      </c>
      <c r="N65" s="14">
        <f t="shared" si="2"/>
        <v>0</v>
      </c>
      <c r="O65" s="14"/>
      <c r="P65" s="14">
        <f t="shared" si="3"/>
        <v>0</v>
      </c>
      <c r="Q65" s="5" t="s">
        <v>46</v>
      </c>
    </row>
    <row r="66" s="1" customFormat="1" ht="177" customHeight="1" spans="1:17">
      <c r="A66" s="5"/>
      <c r="B66" s="6" t="s">
        <v>121</v>
      </c>
      <c r="C66" s="5" t="s">
        <v>122</v>
      </c>
      <c r="D66" s="5" t="s">
        <v>45</v>
      </c>
      <c r="E66" s="5" t="s">
        <v>20</v>
      </c>
      <c r="F66" s="7">
        <v>6</v>
      </c>
      <c r="G66" s="8"/>
      <c r="H66" s="7">
        <f t="shared" si="5"/>
        <v>0</v>
      </c>
      <c r="I66" s="7">
        <v>55</v>
      </c>
      <c r="J66" s="7">
        <v>32</v>
      </c>
      <c r="K66" s="7">
        <v>50</v>
      </c>
      <c r="L66" s="14">
        <f t="shared" ref="L66:L113" si="6">I66*J66*K66/1000000</f>
        <v>0.088</v>
      </c>
      <c r="M66" s="7">
        <f t="shared" ref="M66:M113" si="7">68/L66*F66</f>
        <v>4636.36363636364</v>
      </c>
      <c r="N66" s="14">
        <f t="shared" ref="N66:N113" si="8">L66*G66</f>
        <v>0</v>
      </c>
      <c r="O66" s="14"/>
      <c r="P66" s="14">
        <f t="shared" ref="P66:P113" si="9">O66*G66</f>
        <v>0</v>
      </c>
      <c r="Q66" s="5" t="s">
        <v>46</v>
      </c>
    </row>
    <row r="67" s="1" customFormat="1" ht="177" customHeight="1" spans="1:17">
      <c r="A67" s="5"/>
      <c r="B67" s="6" t="s">
        <v>123</v>
      </c>
      <c r="C67" s="5" t="s">
        <v>124</v>
      </c>
      <c r="D67" s="5" t="s">
        <v>45</v>
      </c>
      <c r="E67" s="5" t="s">
        <v>20</v>
      </c>
      <c r="F67" s="7">
        <v>6</v>
      </c>
      <c r="G67" s="8"/>
      <c r="H67" s="7">
        <f t="shared" si="5"/>
        <v>0</v>
      </c>
      <c r="I67" s="7">
        <v>55</v>
      </c>
      <c r="J67" s="7">
        <v>32</v>
      </c>
      <c r="K67" s="7">
        <v>50</v>
      </c>
      <c r="L67" s="14">
        <f t="shared" si="6"/>
        <v>0.088</v>
      </c>
      <c r="M67" s="7">
        <f t="shared" si="7"/>
        <v>4636.36363636364</v>
      </c>
      <c r="N67" s="14">
        <f t="shared" si="8"/>
        <v>0</v>
      </c>
      <c r="O67" s="14"/>
      <c r="P67" s="14">
        <f t="shared" si="9"/>
        <v>0</v>
      </c>
      <c r="Q67" s="5" t="s">
        <v>46</v>
      </c>
    </row>
    <row r="68" s="1" customFormat="1" ht="177" customHeight="1" spans="1:17">
      <c r="A68" s="15"/>
      <c r="B68" s="6" t="s">
        <v>125</v>
      </c>
      <c r="C68" s="5" t="s">
        <v>124</v>
      </c>
      <c r="D68" s="5" t="s">
        <v>45</v>
      </c>
      <c r="E68" s="5" t="s">
        <v>20</v>
      </c>
      <c r="F68" s="7">
        <v>10</v>
      </c>
      <c r="G68" s="8"/>
      <c r="H68" s="7">
        <f t="shared" si="5"/>
        <v>0</v>
      </c>
      <c r="I68" s="7">
        <v>55</v>
      </c>
      <c r="J68" s="7">
        <v>32</v>
      </c>
      <c r="K68" s="7">
        <v>50</v>
      </c>
      <c r="L68" s="14">
        <f t="shared" si="6"/>
        <v>0.088</v>
      </c>
      <c r="M68" s="7">
        <f t="shared" si="7"/>
        <v>7727.27272727273</v>
      </c>
      <c r="N68" s="14">
        <f t="shared" si="8"/>
        <v>0</v>
      </c>
      <c r="O68" s="14"/>
      <c r="P68" s="14">
        <f t="shared" si="9"/>
        <v>0</v>
      </c>
      <c r="Q68" s="5" t="s">
        <v>46</v>
      </c>
    </row>
    <row r="69" s="1" customFormat="1" ht="177" customHeight="1" spans="1:17">
      <c r="A69" s="15"/>
      <c r="B69" s="6" t="s">
        <v>126</v>
      </c>
      <c r="C69" s="5" t="s">
        <v>124</v>
      </c>
      <c r="D69" s="5" t="s">
        <v>45</v>
      </c>
      <c r="E69" s="5" t="s">
        <v>20</v>
      </c>
      <c r="F69" s="7">
        <v>6</v>
      </c>
      <c r="G69" s="8"/>
      <c r="H69" s="7">
        <f t="shared" si="5"/>
        <v>0</v>
      </c>
      <c r="I69" s="7">
        <v>55</v>
      </c>
      <c r="J69" s="7">
        <v>32</v>
      </c>
      <c r="K69" s="7">
        <v>50</v>
      </c>
      <c r="L69" s="14">
        <f t="shared" si="6"/>
        <v>0.088</v>
      </c>
      <c r="M69" s="7">
        <f t="shared" si="7"/>
        <v>4636.36363636364</v>
      </c>
      <c r="N69" s="14">
        <f t="shared" si="8"/>
        <v>0</v>
      </c>
      <c r="O69" s="14"/>
      <c r="P69" s="14">
        <f t="shared" si="9"/>
        <v>0</v>
      </c>
      <c r="Q69" s="5" t="s">
        <v>46</v>
      </c>
    </row>
    <row r="70" s="1" customFormat="1" ht="177" customHeight="1" spans="1:17">
      <c r="A70" s="15"/>
      <c r="B70" s="6" t="s">
        <v>127</v>
      </c>
      <c r="C70" s="5" t="s">
        <v>128</v>
      </c>
      <c r="D70" s="5" t="s">
        <v>45</v>
      </c>
      <c r="E70" s="5" t="s">
        <v>20</v>
      </c>
      <c r="F70" s="7">
        <v>10</v>
      </c>
      <c r="G70" s="8"/>
      <c r="H70" s="7">
        <f t="shared" si="5"/>
        <v>0</v>
      </c>
      <c r="I70" s="7">
        <v>55</v>
      </c>
      <c r="J70" s="7">
        <v>32</v>
      </c>
      <c r="K70" s="7">
        <v>50</v>
      </c>
      <c r="L70" s="14">
        <f t="shared" si="6"/>
        <v>0.088</v>
      </c>
      <c r="M70" s="7">
        <f t="shared" si="7"/>
        <v>7727.27272727273</v>
      </c>
      <c r="N70" s="14">
        <f t="shared" si="8"/>
        <v>0</v>
      </c>
      <c r="O70" s="14"/>
      <c r="P70" s="14">
        <f t="shared" si="9"/>
        <v>0</v>
      </c>
      <c r="Q70" s="5" t="s">
        <v>46</v>
      </c>
    </row>
    <row r="71" s="1" customFormat="1" ht="209" customHeight="1" spans="1:17">
      <c r="A71" s="16"/>
      <c r="B71" s="6" t="s">
        <v>129</v>
      </c>
      <c r="C71" s="5" t="s">
        <v>130</v>
      </c>
      <c r="D71" s="5" t="s">
        <v>45</v>
      </c>
      <c r="E71" s="5" t="s">
        <v>20</v>
      </c>
      <c r="F71" s="7">
        <v>24</v>
      </c>
      <c r="G71" s="8"/>
      <c r="H71" s="7">
        <f t="shared" si="5"/>
        <v>0</v>
      </c>
      <c r="I71" s="7">
        <v>25</v>
      </c>
      <c r="J71" s="7">
        <v>50</v>
      </c>
      <c r="K71" s="7">
        <v>50</v>
      </c>
      <c r="L71" s="14">
        <f t="shared" si="6"/>
        <v>0.0625</v>
      </c>
      <c r="M71" s="7">
        <f t="shared" si="7"/>
        <v>26112</v>
      </c>
      <c r="N71" s="14">
        <f t="shared" si="8"/>
        <v>0</v>
      </c>
      <c r="O71" s="14"/>
      <c r="P71" s="14">
        <f t="shared" si="9"/>
        <v>0</v>
      </c>
      <c r="Q71" s="5" t="s">
        <v>131</v>
      </c>
    </row>
    <row r="72" s="1" customFormat="1" ht="209" customHeight="1" spans="1:17">
      <c r="A72" s="16"/>
      <c r="B72" s="6" t="s">
        <v>132</v>
      </c>
      <c r="C72" s="5" t="s">
        <v>130</v>
      </c>
      <c r="D72" s="5" t="s">
        <v>45</v>
      </c>
      <c r="E72" s="5" t="s">
        <v>20</v>
      </c>
      <c r="F72" s="7">
        <v>24</v>
      </c>
      <c r="G72" s="8"/>
      <c r="H72" s="7">
        <f t="shared" si="5"/>
        <v>0</v>
      </c>
      <c r="I72" s="7">
        <v>75</v>
      </c>
      <c r="J72" s="7">
        <v>50</v>
      </c>
      <c r="K72" s="7">
        <v>50</v>
      </c>
      <c r="L72" s="14">
        <f t="shared" si="6"/>
        <v>0.1875</v>
      </c>
      <c r="M72" s="7">
        <f t="shared" si="7"/>
        <v>8704</v>
      </c>
      <c r="N72" s="14">
        <f t="shared" si="8"/>
        <v>0</v>
      </c>
      <c r="O72" s="14"/>
      <c r="P72" s="14">
        <f t="shared" si="9"/>
        <v>0</v>
      </c>
      <c r="Q72" s="5" t="s">
        <v>131</v>
      </c>
    </row>
    <row r="73" s="1" customFormat="1" ht="209" customHeight="1" spans="1:17">
      <c r="A73" s="16"/>
      <c r="B73" s="6" t="s">
        <v>133</v>
      </c>
      <c r="C73" s="5" t="s">
        <v>130</v>
      </c>
      <c r="D73" s="5" t="s">
        <v>45</v>
      </c>
      <c r="E73" s="5" t="s">
        <v>20</v>
      </c>
      <c r="F73" s="7">
        <v>24</v>
      </c>
      <c r="G73" s="8"/>
      <c r="H73" s="7">
        <f t="shared" si="5"/>
        <v>0</v>
      </c>
      <c r="I73" s="7">
        <v>75</v>
      </c>
      <c r="J73" s="7">
        <v>50</v>
      </c>
      <c r="K73" s="7">
        <v>50</v>
      </c>
      <c r="L73" s="14">
        <f t="shared" si="6"/>
        <v>0.1875</v>
      </c>
      <c r="M73" s="7">
        <f t="shared" si="7"/>
        <v>8704</v>
      </c>
      <c r="N73" s="14">
        <f t="shared" si="8"/>
        <v>0</v>
      </c>
      <c r="O73" s="14"/>
      <c r="P73" s="14">
        <f t="shared" si="9"/>
        <v>0</v>
      </c>
      <c r="Q73" s="5" t="s">
        <v>131</v>
      </c>
    </row>
    <row r="74" s="1" customFormat="1" ht="209" customHeight="1" spans="1:17">
      <c r="A74" s="16"/>
      <c r="B74" s="6" t="s">
        <v>134</v>
      </c>
      <c r="C74" s="5" t="s">
        <v>130</v>
      </c>
      <c r="D74" s="5" t="s">
        <v>45</v>
      </c>
      <c r="E74" s="5" t="s">
        <v>20</v>
      </c>
      <c r="F74" s="7">
        <v>24</v>
      </c>
      <c r="G74" s="8"/>
      <c r="H74" s="7">
        <f t="shared" si="5"/>
        <v>0</v>
      </c>
      <c r="I74" s="7">
        <v>75</v>
      </c>
      <c r="J74" s="7">
        <v>50</v>
      </c>
      <c r="K74" s="7">
        <v>50</v>
      </c>
      <c r="L74" s="14">
        <f t="shared" si="6"/>
        <v>0.1875</v>
      </c>
      <c r="M74" s="7">
        <f t="shared" si="7"/>
        <v>8704</v>
      </c>
      <c r="N74" s="14">
        <f t="shared" si="8"/>
        <v>0</v>
      </c>
      <c r="O74" s="14"/>
      <c r="P74" s="14">
        <f t="shared" si="9"/>
        <v>0</v>
      </c>
      <c r="Q74" s="5" t="s">
        <v>131</v>
      </c>
    </row>
    <row r="75" s="1" customFormat="1" ht="209" customHeight="1" spans="1:17">
      <c r="A75" s="16"/>
      <c r="B75" s="6" t="s">
        <v>135</v>
      </c>
      <c r="C75" s="5" t="s">
        <v>130</v>
      </c>
      <c r="D75" s="5" t="s">
        <v>45</v>
      </c>
      <c r="E75" s="5" t="s">
        <v>20</v>
      </c>
      <c r="F75" s="7">
        <v>29</v>
      </c>
      <c r="G75" s="8"/>
      <c r="H75" s="7">
        <f t="shared" si="5"/>
        <v>0</v>
      </c>
      <c r="I75" s="7">
        <v>75</v>
      </c>
      <c r="J75" s="7">
        <v>50</v>
      </c>
      <c r="K75" s="7">
        <v>50</v>
      </c>
      <c r="L75" s="14">
        <f t="shared" si="6"/>
        <v>0.1875</v>
      </c>
      <c r="M75" s="7">
        <f t="shared" si="7"/>
        <v>10517.3333333333</v>
      </c>
      <c r="N75" s="14">
        <f t="shared" si="8"/>
        <v>0</v>
      </c>
      <c r="O75" s="14"/>
      <c r="P75" s="14">
        <f t="shared" si="9"/>
        <v>0</v>
      </c>
      <c r="Q75" s="5" t="s">
        <v>131</v>
      </c>
    </row>
    <row r="76" s="1" customFormat="1" ht="209" customHeight="1" spans="1:17">
      <c r="A76" s="16"/>
      <c r="B76" s="6" t="s">
        <v>136</v>
      </c>
      <c r="C76" s="5" t="s">
        <v>130</v>
      </c>
      <c r="D76" s="5" t="s">
        <v>45</v>
      </c>
      <c r="E76" s="5" t="s">
        <v>20</v>
      </c>
      <c r="F76" s="7">
        <v>24</v>
      </c>
      <c r="G76" s="8"/>
      <c r="H76" s="7">
        <f t="shared" si="5"/>
        <v>0</v>
      </c>
      <c r="I76" s="7">
        <v>75</v>
      </c>
      <c r="J76" s="7">
        <v>50</v>
      </c>
      <c r="K76" s="7">
        <v>50</v>
      </c>
      <c r="L76" s="14">
        <f t="shared" si="6"/>
        <v>0.1875</v>
      </c>
      <c r="M76" s="7">
        <f t="shared" si="7"/>
        <v>8704</v>
      </c>
      <c r="N76" s="14">
        <f t="shared" si="8"/>
        <v>0</v>
      </c>
      <c r="O76" s="14"/>
      <c r="P76" s="14">
        <f t="shared" si="9"/>
        <v>0</v>
      </c>
      <c r="Q76" s="5" t="s">
        <v>131</v>
      </c>
    </row>
    <row r="77" s="1" customFormat="1" ht="209" customHeight="1" spans="1:17">
      <c r="A77" s="16"/>
      <c r="B77" s="6" t="s">
        <v>137</v>
      </c>
      <c r="C77" s="5" t="s">
        <v>130</v>
      </c>
      <c r="D77" s="5" t="s">
        <v>45</v>
      </c>
      <c r="E77" s="5" t="s">
        <v>20</v>
      </c>
      <c r="F77" s="7">
        <v>24</v>
      </c>
      <c r="G77" s="8"/>
      <c r="H77" s="7">
        <f t="shared" si="5"/>
        <v>0</v>
      </c>
      <c r="I77" s="7">
        <v>75</v>
      </c>
      <c r="J77" s="7">
        <v>50</v>
      </c>
      <c r="K77" s="7">
        <v>50</v>
      </c>
      <c r="L77" s="14">
        <f t="shared" si="6"/>
        <v>0.1875</v>
      </c>
      <c r="M77" s="7">
        <f t="shared" si="7"/>
        <v>8704</v>
      </c>
      <c r="N77" s="14">
        <f t="shared" si="8"/>
        <v>0</v>
      </c>
      <c r="O77" s="14"/>
      <c r="P77" s="14">
        <f t="shared" si="9"/>
        <v>0</v>
      </c>
      <c r="Q77" s="5" t="s">
        <v>131</v>
      </c>
    </row>
    <row r="78" s="1" customFormat="1" ht="209" customHeight="1" spans="1:17">
      <c r="A78" s="16"/>
      <c r="B78" s="6" t="s">
        <v>138</v>
      </c>
      <c r="C78" s="5" t="s">
        <v>130</v>
      </c>
      <c r="D78" s="5" t="s">
        <v>45</v>
      </c>
      <c r="E78" s="5" t="s">
        <v>20</v>
      </c>
      <c r="F78" s="7">
        <v>24</v>
      </c>
      <c r="G78" s="8"/>
      <c r="H78" s="7">
        <f t="shared" si="5"/>
        <v>0</v>
      </c>
      <c r="I78" s="7">
        <v>75</v>
      </c>
      <c r="J78" s="7">
        <v>50</v>
      </c>
      <c r="K78" s="7">
        <v>50</v>
      </c>
      <c r="L78" s="14">
        <f t="shared" si="6"/>
        <v>0.1875</v>
      </c>
      <c r="M78" s="7">
        <f t="shared" si="7"/>
        <v>8704</v>
      </c>
      <c r="N78" s="14">
        <f t="shared" si="8"/>
        <v>0</v>
      </c>
      <c r="O78" s="14"/>
      <c r="P78" s="14">
        <f t="shared" si="9"/>
        <v>0</v>
      </c>
      <c r="Q78" s="5" t="s">
        <v>131</v>
      </c>
    </row>
    <row r="79" s="1" customFormat="1" ht="209" customHeight="1" spans="1:17">
      <c r="A79" s="16"/>
      <c r="B79" s="6" t="s">
        <v>139</v>
      </c>
      <c r="C79" s="5" t="s">
        <v>130</v>
      </c>
      <c r="D79" s="5" t="s">
        <v>45</v>
      </c>
      <c r="E79" s="5" t="s">
        <v>20</v>
      </c>
      <c r="F79" s="7">
        <v>24</v>
      </c>
      <c r="G79" s="8"/>
      <c r="H79" s="7">
        <f t="shared" si="5"/>
        <v>0</v>
      </c>
      <c r="I79" s="7">
        <v>75</v>
      </c>
      <c r="J79" s="7">
        <v>50</v>
      </c>
      <c r="K79" s="7">
        <v>50</v>
      </c>
      <c r="L79" s="14">
        <f t="shared" si="6"/>
        <v>0.1875</v>
      </c>
      <c r="M79" s="7">
        <f t="shared" si="7"/>
        <v>8704</v>
      </c>
      <c r="N79" s="14">
        <f t="shared" si="8"/>
        <v>0</v>
      </c>
      <c r="O79" s="14"/>
      <c r="P79" s="14">
        <f t="shared" si="9"/>
        <v>0</v>
      </c>
      <c r="Q79" s="5" t="s">
        <v>131</v>
      </c>
    </row>
    <row r="80" s="1" customFormat="1" ht="209" customHeight="1" spans="1:17">
      <c r="A80" s="16"/>
      <c r="B80" s="6" t="s">
        <v>140</v>
      </c>
      <c r="C80" s="5" t="s">
        <v>130</v>
      </c>
      <c r="D80" s="5" t="s">
        <v>45</v>
      </c>
      <c r="E80" s="5" t="s">
        <v>20</v>
      </c>
      <c r="F80" s="7">
        <v>12</v>
      </c>
      <c r="G80" s="8"/>
      <c r="H80" s="7">
        <f t="shared" si="5"/>
        <v>0</v>
      </c>
      <c r="I80" s="7">
        <v>75</v>
      </c>
      <c r="J80" s="7">
        <v>50</v>
      </c>
      <c r="K80" s="7">
        <v>40</v>
      </c>
      <c r="L80" s="14">
        <f t="shared" si="6"/>
        <v>0.15</v>
      </c>
      <c r="M80" s="7">
        <f t="shared" si="7"/>
        <v>5440</v>
      </c>
      <c r="N80" s="14">
        <f t="shared" si="8"/>
        <v>0</v>
      </c>
      <c r="O80" s="14"/>
      <c r="P80" s="14">
        <f t="shared" si="9"/>
        <v>0</v>
      </c>
      <c r="Q80" s="5" t="s">
        <v>131</v>
      </c>
    </row>
    <row r="81" s="1" customFormat="1" ht="209" customHeight="1" spans="1:17">
      <c r="A81" s="16"/>
      <c r="B81" s="6" t="s">
        <v>141</v>
      </c>
      <c r="C81" s="5" t="s">
        <v>142</v>
      </c>
      <c r="D81" s="5" t="s">
        <v>45</v>
      </c>
      <c r="E81" s="5" t="s">
        <v>20</v>
      </c>
      <c r="F81" s="7">
        <v>15</v>
      </c>
      <c r="G81" s="8"/>
      <c r="H81" s="7">
        <f t="shared" si="5"/>
        <v>0</v>
      </c>
      <c r="I81" s="7">
        <v>90</v>
      </c>
      <c r="J81" s="7">
        <v>25</v>
      </c>
      <c r="K81" s="7">
        <v>40</v>
      </c>
      <c r="L81" s="14">
        <f t="shared" si="6"/>
        <v>0.09</v>
      </c>
      <c r="M81" s="7">
        <f t="shared" si="7"/>
        <v>11333.3333333333</v>
      </c>
      <c r="N81" s="14">
        <f t="shared" si="8"/>
        <v>0</v>
      </c>
      <c r="O81" s="14"/>
      <c r="P81" s="14">
        <f t="shared" si="9"/>
        <v>0</v>
      </c>
      <c r="Q81" s="5" t="s">
        <v>143</v>
      </c>
    </row>
    <row r="82" s="1" customFormat="1" ht="209" customHeight="1" spans="1:17">
      <c r="A82" s="16"/>
      <c r="B82" s="6" t="s">
        <v>144</v>
      </c>
      <c r="C82" s="5" t="s">
        <v>145</v>
      </c>
      <c r="D82" s="5" t="s">
        <v>45</v>
      </c>
      <c r="E82" s="5" t="s">
        <v>20</v>
      </c>
      <c r="F82" s="7">
        <v>15</v>
      </c>
      <c r="G82" s="8"/>
      <c r="H82" s="7">
        <f t="shared" si="5"/>
        <v>0</v>
      </c>
      <c r="I82" s="7">
        <v>50</v>
      </c>
      <c r="J82" s="7">
        <v>20</v>
      </c>
      <c r="K82" s="7">
        <v>50</v>
      </c>
      <c r="L82" s="14">
        <f t="shared" si="6"/>
        <v>0.05</v>
      </c>
      <c r="M82" s="7">
        <f t="shared" si="7"/>
        <v>20400</v>
      </c>
      <c r="N82" s="14">
        <f t="shared" si="8"/>
        <v>0</v>
      </c>
      <c r="O82" s="14"/>
      <c r="P82" s="14">
        <f t="shared" si="9"/>
        <v>0</v>
      </c>
      <c r="Q82" s="5" t="s">
        <v>146</v>
      </c>
    </row>
    <row r="83" s="1" customFormat="1" ht="209" customHeight="1" spans="1:17">
      <c r="A83" s="16"/>
      <c r="B83" s="6" t="s">
        <v>147</v>
      </c>
      <c r="C83" s="5" t="s">
        <v>145</v>
      </c>
      <c r="D83" s="5" t="s">
        <v>45</v>
      </c>
      <c r="E83" s="5" t="s">
        <v>20</v>
      </c>
      <c r="F83" s="7">
        <v>15</v>
      </c>
      <c r="G83" s="8"/>
      <c r="H83" s="7">
        <f t="shared" si="5"/>
        <v>0</v>
      </c>
      <c r="I83" s="7">
        <v>90</v>
      </c>
      <c r="J83" s="7">
        <v>25</v>
      </c>
      <c r="K83" s="7">
        <v>40</v>
      </c>
      <c r="L83" s="14">
        <f t="shared" si="6"/>
        <v>0.09</v>
      </c>
      <c r="M83" s="7">
        <f t="shared" si="7"/>
        <v>11333.3333333333</v>
      </c>
      <c r="N83" s="14">
        <f t="shared" si="8"/>
        <v>0</v>
      </c>
      <c r="O83" s="14"/>
      <c r="P83" s="14">
        <f t="shared" si="9"/>
        <v>0</v>
      </c>
      <c r="Q83" s="5" t="s">
        <v>143</v>
      </c>
    </row>
    <row r="84" s="1" customFormat="1" ht="209" customHeight="1" spans="1:17">
      <c r="A84" s="16"/>
      <c r="B84" s="6" t="s">
        <v>148</v>
      </c>
      <c r="C84" s="5" t="s">
        <v>149</v>
      </c>
      <c r="D84" s="5" t="s">
        <v>45</v>
      </c>
      <c r="E84" s="5" t="s">
        <v>20</v>
      </c>
      <c r="F84" s="7">
        <v>15</v>
      </c>
      <c r="G84" s="8"/>
      <c r="H84" s="7">
        <f t="shared" si="5"/>
        <v>0</v>
      </c>
      <c r="I84" s="7">
        <v>85</v>
      </c>
      <c r="J84" s="7">
        <v>30</v>
      </c>
      <c r="K84" s="7">
        <v>20</v>
      </c>
      <c r="L84" s="14">
        <f t="shared" si="6"/>
        <v>0.051</v>
      </c>
      <c r="M84" s="7">
        <f t="shared" si="7"/>
        <v>20000</v>
      </c>
      <c r="N84" s="14">
        <f t="shared" si="8"/>
        <v>0</v>
      </c>
      <c r="O84" s="14"/>
      <c r="P84" s="14">
        <f t="shared" si="9"/>
        <v>0</v>
      </c>
      <c r="Q84" s="5" t="s">
        <v>150</v>
      </c>
    </row>
    <row r="85" s="1" customFormat="1" ht="209" customHeight="1" spans="1:17">
      <c r="A85" s="16"/>
      <c r="B85" s="6" t="s">
        <v>151</v>
      </c>
      <c r="C85" s="5" t="s">
        <v>145</v>
      </c>
      <c r="D85" s="5" t="s">
        <v>45</v>
      </c>
      <c r="E85" s="5" t="s">
        <v>20</v>
      </c>
      <c r="F85" s="7">
        <v>15</v>
      </c>
      <c r="G85" s="8"/>
      <c r="H85" s="7">
        <f t="shared" si="5"/>
        <v>0</v>
      </c>
      <c r="I85" s="7">
        <v>95</v>
      </c>
      <c r="J85" s="7">
        <v>25</v>
      </c>
      <c r="K85" s="7">
        <v>37</v>
      </c>
      <c r="L85" s="14">
        <f t="shared" si="6"/>
        <v>0.087875</v>
      </c>
      <c r="M85" s="7">
        <f t="shared" si="7"/>
        <v>11607.3968705548</v>
      </c>
      <c r="N85" s="14">
        <f t="shared" si="8"/>
        <v>0</v>
      </c>
      <c r="O85" s="14"/>
      <c r="P85" s="14">
        <f t="shared" si="9"/>
        <v>0</v>
      </c>
      <c r="Q85" s="5" t="s">
        <v>152</v>
      </c>
    </row>
    <row r="86" s="1" customFormat="1" ht="209" customHeight="1" spans="1:17">
      <c r="A86" s="16"/>
      <c r="B86" s="6" t="s">
        <v>153</v>
      </c>
      <c r="C86" s="5" t="s">
        <v>154</v>
      </c>
      <c r="D86" s="5" t="s">
        <v>45</v>
      </c>
      <c r="E86" s="5" t="s">
        <v>20</v>
      </c>
      <c r="F86" s="7">
        <v>15</v>
      </c>
      <c r="G86" s="8"/>
      <c r="H86" s="7">
        <f t="shared" si="5"/>
        <v>0</v>
      </c>
      <c r="I86" s="7">
        <v>85</v>
      </c>
      <c r="J86" s="7">
        <v>30</v>
      </c>
      <c r="K86" s="7">
        <v>35</v>
      </c>
      <c r="L86" s="14">
        <f t="shared" si="6"/>
        <v>0.08925</v>
      </c>
      <c r="M86" s="7">
        <f t="shared" si="7"/>
        <v>11428.5714285714</v>
      </c>
      <c r="N86" s="14">
        <f t="shared" si="8"/>
        <v>0</v>
      </c>
      <c r="O86" s="14"/>
      <c r="P86" s="14">
        <f t="shared" si="9"/>
        <v>0</v>
      </c>
      <c r="Q86" s="5" t="s">
        <v>150</v>
      </c>
    </row>
    <row r="87" s="1" customFormat="1" ht="209" customHeight="1" spans="1:17">
      <c r="A87" s="16"/>
      <c r="B87" s="6" t="s">
        <v>155</v>
      </c>
      <c r="C87" s="5" t="s">
        <v>156</v>
      </c>
      <c r="D87" s="5" t="s">
        <v>45</v>
      </c>
      <c r="E87" s="5" t="s">
        <v>20</v>
      </c>
      <c r="F87" s="7">
        <v>15</v>
      </c>
      <c r="G87" s="8"/>
      <c r="H87" s="7">
        <f t="shared" si="5"/>
        <v>0</v>
      </c>
      <c r="I87" s="7">
        <v>75</v>
      </c>
      <c r="J87" s="7">
        <v>30</v>
      </c>
      <c r="K87" s="7">
        <v>56</v>
      </c>
      <c r="L87" s="14">
        <f t="shared" si="6"/>
        <v>0.126</v>
      </c>
      <c r="M87" s="7">
        <f t="shared" si="7"/>
        <v>8095.23809523809</v>
      </c>
      <c r="N87" s="14">
        <f t="shared" si="8"/>
        <v>0</v>
      </c>
      <c r="O87" s="14"/>
      <c r="P87" s="14">
        <f t="shared" si="9"/>
        <v>0</v>
      </c>
      <c r="Q87" s="5" t="s">
        <v>157</v>
      </c>
    </row>
    <row r="88" s="1" customFormat="1" ht="209" customHeight="1" spans="1:17">
      <c r="A88" s="16"/>
      <c r="B88" s="6" t="s">
        <v>158</v>
      </c>
      <c r="C88" s="5" t="s">
        <v>159</v>
      </c>
      <c r="D88" s="5" t="s">
        <v>45</v>
      </c>
      <c r="E88" s="5" t="s">
        <v>20</v>
      </c>
      <c r="F88" s="7">
        <v>30</v>
      </c>
      <c r="G88" s="8"/>
      <c r="H88" s="7">
        <f t="shared" si="5"/>
        <v>0</v>
      </c>
      <c r="I88" s="7">
        <v>75</v>
      </c>
      <c r="J88" s="7">
        <v>46</v>
      </c>
      <c r="K88" s="7">
        <v>47</v>
      </c>
      <c r="L88" s="14">
        <f t="shared" si="6"/>
        <v>0.16215</v>
      </c>
      <c r="M88" s="7">
        <f t="shared" si="7"/>
        <v>12580.9435707678</v>
      </c>
      <c r="N88" s="14">
        <f t="shared" si="8"/>
        <v>0</v>
      </c>
      <c r="O88" s="14"/>
      <c r="P88" s="14">
        <f t="shared" si="9"/>
        <v>0</v>
      </c>
      <c r="Q88" s="5" t="s">
        <v>157</v>
      </c>
    </row>
    <row r="89" s="1" customFormat="1" ht="209" customHeight="1" spans="1:17">
      <c r="A89" s="16"/>
      <c r="B89" s="6" t="s">
        <v>160</v>
      </c>
      <c r="C89" s="5" t="s">
        <v>161</v>
      </c>
      <c r="D89" s="5" t="s">
        <v>45</v>
      </c>
      <c r="E89" s="5" t="s">
        <v>20</v>
      </c>
      <c r="F89" s="7">
        <v>20</v>
      </c>
      <c r="G89" s="8"/>
      <c r="H89" s="7">
        <f t="shared" si="5"/>
        <v>0</v>
      </c>
      <c r="I89" s="7">
        <v>76</v>
      </c>
      <c r="J89" s="7">
        <v>37</v>
      </c>
      <c r="K89" s="7">
        <v>42</v>
      </c>
      <c r="L89" s="14">
        <f t="shared" si="6"/>
        <v>0.118104</v>
      </c>
      <c r="M89" s="7">
        <f t="shared" si="7"/>
        <v>11515.2746731694</v>
      </c>
      <c r="N89" s="14">
        <f t="shared" si="8"/>
        <v>0</v>
      </c>
      <c r="O89" s="14"/>
      <c r="P89" s="14">
        <f t="shared" si="9"/>
        <v>0</v>
      </c>
      <c r="Q89" s="5" t="s">
        <v>162</v>
      </c>
    </row>
    <row r="90" s="1" customFormat="1" ht="209" customHeight="1" spans="1:17">
      <c r="A90" s="16"/>
      <c r="B90" s="6" t="s">
        <v>163</v>
      </c>
      <c r="C90" s="5" t="s">
        <v>164</v>
      </c>
      <c r="D90" s="5" t="s">
        <v>45</v>
      </c>
      <c r="E90" s="5" t="s">
        <v>20</v>
      </c>
      <c r="F90" s="7">
        <v>320</v>
      </c>
      <c r="G90" s="8"/>
      <c r="H90" s="7">
        <f t="shared" si="5"/>
        <v>0</v>
      </c>
      <c r="I90" s="7">
        <v>80</v>
      </c>
      <c r="J90" s="7">
        <v>36</v>
      </c>
      <c r="K90" s="7">
        <v>52</v>
      </c>
      <c r="L90" s="14">
        <f t="shared" si="6"/>
        <v>0.14976</v>
      </c>
      <c r="M90" s="7">
        <f t="shared" si="7"/>
        <v>145299.145299145</v>
      </c>
      <c r="N90" s="14">
        <f t="shared" si="8"/>
        <v>0</v>
      </c>
      <c r="O90" s="14"/>
      <c r="P90" s="14">
        <f t="shared" si="9"/>
        <v>0</v>
      </c>
      <c r="Q90" s="5" t="s">
        <v>165</v>
      </c>
    </row>
    <row r="91" s="1" customFormat="1" ht="209" customHeight="1" spans="1:17">
      <c r="A91" s="16"/>
      <c r="B91" s="6" t="s">
        <v>166</v>
      </c>
      <c r="C91" s="5" t="s">
        <v>167</v>
      </c>
      <c r="D91" s="5" t="s">
        <v>45</v>
      </c>
      <c r="E91" s="5" t="s">
        <v>20</v>
      </c>
      <c r="F91" s="7">
        <v>48</v>
      </c>
      <c r="G91" s="8"/>
      <c r="H91" s="7">
        <f t="shared" si="5"/>
        <v>0</v>
      </c>
      <c r="I91" s="7">
        <v>67</v>
      </c>
      <c r="J91" s="7">
        <v>36</v>
      </c>
      <c r="K91" s="7">
        <v>62</v>
      </c>
      <c r="L91" s="14">
        <f t="shared" si="6"/>
        <v>0.149544</v>
      </c>
      <c r="M91" s="7">
        <f t="shared" si="7"/>
        <v>21826.3521104157</v>
      </c>
      <c r="N91" s="14">
        <f t="shared" si="8"/>
        <v>0</v>
      </c>
      <c r="O91" s="14"/>
      <c r="P91" s="14">
        <f t="shared" si="9"/>
        <v>0</v>
      </c>
      <c r="Q91" s="5" t="s">
        <v>168</v>
      </c>
    </row>
    <row r="92" s="1" customFormat="1" ht="209" customHeight="1" spans="1:17">
      <c r="A92" s="16"/>
      <c r="B92" s="6" t="s">
        <v>169</v>
      </c>
      <c r="C92" s="5" t="s">
        <v>170</v>
      </c>
      <c r="D92" s="5" t="s">
        <v>45</v>
      </c>
      <c r="E92" s="5" t="s">
        <v>20</v>
      </c>
      <c r="F92" s="7">
        <v>24</v>
      </c>
      <c r="G92" s="8"/>
      <c r="H92" s="7">
        <f t="shared" si="5"/>
        <v>0</v>
      </c>
      <c r="I92" s="7">
        <v>72</v>
      </c>
      <c r="J92" s="7">
        <v>50</v>
      </c>
      <c r="K92" s="7">
        <v>31</v>
      </c>
      <c r="L92" s="14">
        <f t="shared" si="6"/>
        <v>0.1116</v>
      </c>
      <c r="M92" s="7">
        <f t="shared" si="7"/>
        <v>14623.6559139785</v>
      </c>
      <c r="N92" s="14">
        <f t="shared" si="8"/>
        <v>0</v>
      </c>
      <c r="O92" s="14"/>
      <c r="P92" s="14">
        <f t="shared" si="9"/>
        <v>0</v>
      </c>
      <c r="Q92" s="5" t="s">
        <v>171</v>
      </c>
    </row>
    <row r="93" s="1" customFormat="1" ht="209" customHeight="1" spans="1:17">
      <c r="A93" s="16"/>
      <c r="B93" s="6" t="s">
        <v>172</v>
      </c>
      <c r="C93" s="5" t="s">
        <v>173</v>
      </c>
      <c r="D93" s="5" t="s">
        <v>45</v>
      </c>
      <c r="E93" s="5" t="s">
        <v>20</v>
      </c>
      <c r="F93" s="7">
        <v>24</v>
      </c>
      <c r="G93" s="8"/>
      <c r="H93" s="7">
        <f t="shared" si="5"/>
        <v>0</v>
      </c>
      <c r="I93" s="7">
        <v>78</v>
      </c>
      <c r="J93" s="7">
        <v>52</v>
      </c>
      <c r="K93" s="7">
        <v>56</v>
      </c>
      <c r="L93" s="14">
        <f t="shared" si="6"/>
        <v>0.227136</v>
      </c>
      <c r="M93" s="7">
        <f t="shared" si="7"/>
        <v>7185.12256973795</v>
      </c>
      <c r="N93" s="14">
        <f t="shared" si="8"/>
        <v>0</v>
      </c>
      <c r="O93" s="14"/>
      <c r="P93" s="14">
        <f t="shared" si="9"/>
        <v>0</v>
      </c>
      <c r="Q93" s="5" t="s">
        <v>171</v>
      </c>
    </row>
    <row r="94" s="1" customFormat="1" ht="209" customHeight="1" spans="1:17">
      <c r="A94" s="16"/>
      <c r="B94" s="6" t="s">
        <v>174</v>
      </c>
      <c r="C94" s="5" t="s">
        <v>175</v>
      </c>
      <c r="D94" s="5" t="s">
        <v>45</v>
      </c>
      <c r="E94" s="5" t="s">
        <v>20</v>
      </c>
      <c r="F94" s="7">
        <v>20</v>
      </c>
      <c r="G94" s="8"/>
      <c r="H94" s="7">
        <f t="shared" si="5"/>
        <v>0</v>
      </c>
      <c r="I94" s="7">
        <v>62</v>
      </c>
      <c r="J94" s="7">
        <v>47</v>
      </c>
      <c r="K94" s="7">
        <v>70</v>
      </c>
      <c r="L94" s="14">
        <f t="shared" si="6"/>
        <v>0.20398</v>
      </c>
      <c r="M94" s="7">
        <f t="shared" si="7"/>
        <v>6667.32032552211</v>
      </c>
      <c r="N94" s="14">
        <f t="shared" si="8"/>
        <v>0</v>
      </c>
      <c r="O94" s="14"/>
      <c r="P94" s="14">
        <f t="shared" si="9"/>
        <v>0</v>
      </c>
      <c r="Q94" s="5" t="s">
        <v>171</v>
      </c>
    </row>
    <row r="95" s="1" customFormat="1" ht="209" customHeight="1" spans="1:17">
      <c r="A95" s="16"/>
      <c r="B95" s="6" t="s">
        <v>176</v>
      </c>
      <c r="C95" s="5" t="s">
        <v>177</v>
      </c>
      <c r="D95" s="5" t="s">
        <v>45</v>
      </c>
      <c r="E95" s="5" t="s">
        <v>20</v>
      </c>
      <c r="F95" s="7">
        <v>24</v>
      </c>
      <c r="G95" s="8"/>
      <c r="H95" s="7">
        <f t="shared" si="5"/>
        <v>0</v>
      </c>
      <c r="I95" s="7">
        <v>72</v>
      </c>
      <c r="J95" s="7">
        <v>50</v>
      </c>
      <c r="K95" s="7">
        <v>31</v>
      </c>
      <c r="L95" s="14">
        <f t="shared" si="6"/>
        <v>0.1116</v>
      </c>
      <c r="M95" s="7">
        <f t="shared" si="7"/>
        <v>14623.6559139785</v>
      </c>
      <c r="N95" s="14">
        <f t="shared" si="8"/>
        <v>0</v>
      </c>
      <c r="O95" s="14"/>
      <c r="P95" s="14">
        <f t="shared" si="9"/>
        <v>0</v>
      </c>
      <c r="Q95" s="5" t="s">
        <v>171</v>
      </c>
    </row>
    <row r="96" s="1" customFormat="1" ht="209" customHeight="1" spans="1:17">
      <c r="A96" s="16"/>
      <c r="B96" s="6" t="s">
        <v>178</v>
      </c>
      <c r="C96" s="5" t="s">
        <v>179</v>
      </c>
      <c r="D96" s="5" t="s">
        <v>45</v>
      </c>
      <c r="E96" s="5" t="s">
        <v>20</v>
      </c>
      <c r="F96" s="7">
        <v>24</v>
      </c>
      <c r="G96" s="8"/>
      <c r="H96" s="7">
        <f t="shared" si="5"/>
        <v>0</v>
      </c>
      <c r="I96" s="7">
        <v>72</v>
      </c>
      <c r="J96" s="7">
        <v>50</v>
      </c>
      <c r="K96" s="7">
        <v>31</v>
      </c>
      <c r="L96" s="14">
        <f t="shared" si="6"/>
        <v>0.1116</v>
      </c>
      <c r="M96" s="7">
        <f t="shared" si="7"/>
        <v>14623.6559139785</v>
      </c>
      <c r="N96" s="14">
        <f t="shared" si="8"/>
        <v>0</v>
      </c>
      <c r="O96" s="14"/>
      <c r="P96" s="14">
        <f t="shared" si="9"/>
        <v>0</v>
      </c>
      <c r="Q96" s="5" t="s">
        <v>171</v>
      </c>
    </row>
    <row r="97" s="1" customFormat="1" ht="209" customHeight="1" spans="1:17">
      <c r="A97" s="16"/>
      <c r="B97" s="6" t="s">
        <v>180</v>
      </c>
      <c r="C97" s="5" t="s">
        <v>181</v>
      </c>
      <c r="D97" s="5" t="s">
        <v>45</v>
      </c>
      <c r="E97" s="5" t="s">
        <v>20</v>
      </c>
      <c r="F97" s="7">
        <v>24</v>
      </c>
      <c r="G97" s="8"/>
      <c r="H97" s="7">
        <f t="shared" si="5"/>
        <v>0</v>
      </c>
      <c r="I97" s="7">
        <v>60</v>
      </c>
      <c r="J97" s="7">
        <v>50</v>
      </c>
      <c r="K97" s="7">
        <v>50</v>
      </c>
      <c r="L97" s="14">
        <f t="shared" si="6"/>
        <v>0.15</v>
      </c>
      <c r="M97" s="7">
        <f t="shared" si="7"/>
        <v>10880</v>
      </c>
      <c r="N97" s="14">
        <f t="shared" si="8"/>
        <v>0</v>
      </c>
      <c r="O97" s="14"/>
      <c r="P97" s="14">
        <f t="shared" si="9"/>
        <v>0</v>
      </c>
      <c r="Q97" s="5" t="s">
        <v>182</v>
      </c>
    </row>
    <row r="98" s="1" customFormat="1" ht="209" customHeight="1" spans="1:17">
      <c r="A98" s="16"/>
      <c r="B98" s="6" t="s">
        <v>183</v>
      </c>
      <c r="C98" s="5" t="s">
        <v>181</v>
      </c>
      <c r="D98" s="5" t="s">
        <v>45</v>
      </c>
      <c r="E98" s="5" t="s">
        <v>20</v>
      </c>
      <c r="F98" s="7">
        <v>24</v>
      </c>
      <c r="G98" s="8"/>
      <c r="H98" s="7">
        <f t="shared" si="5"/>
        <v>0</v>
      </c>
      <c r="I98" s="7">
        <v>60</v>
      </c>
      <c r="J98" s="7">
        <v>50</v>
      </c>
      <c r="K98" s="7">
        <v>50</v>
      </c>
      <c r="L98" s="14">
        <f t="shared" si="6"/>
        <v>0.15</v>
      </c>
      <c r="M98" s="7">
        <f t="shared" si="7"/>
        <v>10880</v>
      </c>
      <c r="N98" s="14">
        <f t="shared" si="8"/>
        <v>0</v>
      </c>
      <c r="O98" s="14"/>
      <c r="P98" s="14">
        <f t="shared" si="9"/>
        <v>0</v>
      </c>
      <c r="Q98" s="5" t="s">
        <v>182</v>
      </c>
    </row>
    <row r="99" s="1" customFormat="1" ht="209" customHeight="1" spans="1:17">
      <c r="A99" s="17"/>
      <c r="B99" s="6" t="s">
        <v>184</v>
      </c>
      <c r="C99" s="5" t="s">
        <v>185</v>
      </c>
      <c r="D99" s="5" t="s">
        <v>45</v>
      </c>
      <c r="E99" s="5" t="s">
        <v>20</v>
      </c>
      <c r="F99" s="7">
        <v>32</v>
      </c>
      <c r="G99" s="8"/>
      <c r="H99" s="7">
        <f t="shared" si="5"/>
        <v>0</v>
      </c>
      <c r="I99" s="7">
        <v>70</v>
      </c>
      <c r="J99" s="7">
        <v>50</v>
      </c>
      <c r="K99" s="7">
        <v>60</v>
      </c>
      <c r="L99" s="14">
        <f t="shared" si="6"/>
        <v>0.21</v>
      </c>
      <c r="M99" s="7">
        <f t="shared" si="7"/>
        <v>10361.9047619048</v>
      </c>
      <c r="N99" s="14">
        <f t="shared" si="8"/>
        <v>0</v>
      </c>
      <c r="O99" s="14"/>
      <c r="P99" s="14">
        <f t="shared" si="9"/>
        <v>0</v>
      </c>
      <c r="Q99" s="5" t="s">
        <v>182</v>
      </c>
    </row>
    <row r="100" s="1" customFormat="1" ht="209" customHeight="1" spans="1:17">
      <c r="A100" s="17"/>
      <c r="B100" s="6" t="s">
        <v>186</v>
      </c>
      <c r="C100" s="5" t="s">
        <v>187</v>
      </c>
      <c r="D100" s="5" t="s">
        <v>45</v>
      </c>
      <c r="E100" s="5" t="s">
        <v>20</v>
      </c>
      <c r="F100" s="7">
        <v>32</v>
      </c>
      <c r="G100" s="8"/>
      <c r="H100" s="7">
        <f t="shared" si="5"/>
        <v>0</v>
      </c>
      <c r="I100" s="7">
        <v>70</v>
      </c>
      <c r="J100" s="7">
        <v>50</v>
      </c>
      <c r="K100" s="7">
        <v>60</v>
      </c>
      <c r="L100" s="14">
        <f t="shared" si="6"/>
        <v>0.21</v>
      </c>
      <c r="M100" s="7">
        <f t="shared" si="7"/>
        <v>10361.9047619048</v>
      </c>
      <c r="N100" s="14">
        <f t="shared" si="8"/>
        <v>0</v>
      </c>
      <c r="O100" s="14"/>
      <c r="P100" s="14">
        <f t="shared" si="9"/>
        <v>0</v>
      </c>
      <c r="Q100" s="5" t="s">
        <v>182</v>
      </c>
    </row>
    <row r="101" s="1" customFormat="1" ht="209" customHeight="1" spans="1:17">
      <c r="A101" s="17"/>
      <c r="B101" s="6" t="s">
        <v>188</v>
      </c>
      <c r="C101" s="5" t="s">
        <v>189</v>
      </c>
      <c r="D101" s="5" t="s">
        <v>45</v>
      </c>
      <c r="E101" s="5" t="s">
        <v>20</v>
      </c>
      <c r="F101" s="7">
        <v>32</v>
      </c>
      <c r="G101" s="8"/>
      <c r="H101" s="7">
        <f t="shared" si="5"/>
        <v>0</v>
      </c>
      <c r="I101" s="7">
        <v>70</v>
      </c>
      <c r="J101" s="7">
        <v>60</v>
      </c>
      <c r="K101" s="7">
        <v>50</v>
      </c>
      <c r="L101" s="14">
        <f t="shared" si="6"/>
        <v>0.21</v>
      </c>
      <c r="M101" s="7">
        <f t="shared" si="7"/>
        <v>10361.9047619048</v>
      </c>
      <c r="N101" s="14">
        <f t="shared" si="8"/>
        <v>0</v>
      </c>
      <c r="O101" s="14"/>
      <c r="P101" s="14">
        <f t="shared" si="9"/>
        <v>0</v>
      </c>
      <c r="Q101" s="5" t="s">
        <v>182</v>
      </c>
    </row>
    <row r="102" s="1" customFormat="1" ht="209" customHeight="1" spans="1:17">
      <c r="A102" s="17"/>
      <c r="B102" s="6" t="s">
        <v>190</v>
      </c>
      <c r="C102" s="5" t="s">
        <v>191</v>
      </c>
      <c r="D102" s="5" t="s">
        <v>45</v>
      </c>
      <c r="E102" s="5" t="s">
        <v>20</v>
      </c>
      <c r="F102" s="7">
        <v>32</v>
      </c>
      <c r="G102" s="8"/>
      <c r="H102" s="7">
        <f t="shared" si="5"/>
        <v>0</v>
      </c>
      <c r="I102" s="7">
        <v>70</v>
      </c>
      <c r="J102" s="7">
        <v>50</v>
      </c>
      <c r="K102" s="7">
        <v>60</v>
      </c>
      <c r="L102" s="14">
        <f t="shared" si="6"/>
        <v>0.21</v>
      </c>
      <c r="M102" s="7">
        <f t="shared" si="7"/>
        <v>10361.9047619048</v>
      </c>
      <c r="N102" s="14">
        <f t="shared" si="8"/>
        <v>0</v>
      </c>
      <c r="O102" s="14"/>
      <c r="P102" s="14">
        <f t="shared" si="9"/>
        <v>0</v>
      </c>
      <c r="Q102" s="5" t="s">
        <v>182</v>
      </c>
    </row>
    <row r="103" s="1" customFormat="1" ht="209" customHeight="1" spans="1:17">
      <c r="A103" s="17"/>
      <c r="B103" s="6" t="s">
        <v>192</v>
      </c>
      <c r="C103" s="5" t="s">
        <v>193</v>
      </c>
      <c r="D103" s="5" t="s">
        <v>45</v>
      </c>
      <c r="E103" s="5" t="s">
        <v>20</v>
      </c>
      <c r="F103" s="7">
        <v>32</v>
      </c>
      <c r="G103" s="8"/>
      <c r="H103" s="7">
        <f t="shared" si="5"/>
        <v>0</v>
      </c>
      <c r="I103" s="7">
        <v>70</v>
      </c>
      <c r="J103" s="7">
        <v>50</v>
      </c>
      <c r="K103" s="7">
        <v>60</v>
      </c>
      <c r="L103" s="14">
        <f t="shared" si="6"/>
        <v>0.21</v>
      </c>
      <c r="M103" s="7">
        <f t="shared" si="7"/>
        <v>10361.9047619048</v>
      </c>
      <c r="N103" s="14">
        <f t="shared" si="8"/>
        <v>0</v>
      </c>
      <c r="O103" s="14"/>
      <c r="P103" s="14">
        <f t="shared" si="9"/>
        <v>0</v>
      </c>
      <c r="Q103" s="5" t="s">
        <v>182</v>
      </c>
    </row>
    <row r="104" s="1" customFormat="1" ht="209" customHeight="1" spans="1:17">
      <c r="A104" s="17"/>
      <c r="B104" s="6" t="s">
        <v>194</v>
      </c>
      <c r="C104" s="5" t="s">
        <v>195</v>
      </c>
      <c r="D104" s="5" t="s">
        <v>45</v>
      </c>
      <c r="E104" s="5" t="s">
        <v>20</v>
      </c>
      <c r="F104" s="7">
        <v>32</v>
      </c>
      <c r="G104" s="8"/>
      <c r="H104" s="7">
        <f t="shared" si="5"/>
        <v>0</v>
      </c>
      <c r="I104" s="7">
        <v>70</v>
      </c>
      <c r="J104" s="7">
        <v>60</v>
      </c>
      <c r="K104" s="7">
        <v>70</v>
      </c>
      <c r="L104" s="14">
        <f t="shared" si="6"/>
        <v>0.294</v>
      </c>
      <c r="M104" s="7">
        <f t="shared" si="7"/>
        <v>7401.36054421769</v>
      </c>
      <c r="N104" s="14">
        <f t="shared" si="8"/>
        <v>0</v>
      </c>
      <c r="O104" s="14"/>
      <c r="P104" s="14">
        <f t="shared" si="9"/>
        <v>0</v>
      </c>
      <c r="Q104" s="5" t="s">
        <v>182</v>
      </c>
    </row>
    <row r="105" s="1" customFormat="1" ht="209" customHeight="1" spans="1:17">
      <c r="A105" s="17"/>
      <c r="B105" s="6" t="s">
        <v>196</v>
      </c>
      <c r="C105" s="5" t="s">
        <v>197</v>
      </c>
      <c r="D105" s="5" t="s">
        <v>45</v>
      </c>
      <c r="E105" s="5" t="s">
        <v>20</v>
      </c>
      <c r="F105" s="7">
        <v>16</v>
      </c>
      <c r="G105" s="8"/>
      <c r="H105" s="7">
        <f t="shared" si="5"/>
        <v>0</v>
      </c>
      <c r="I105" s="7">
        <v>60</v>
      </c>
      <c r="J105" s="7">
        <v>50</v>
      </c>
      <c r="K105" s="7">
        <v>60</v>
      </c>
      <c r="L105" s="14">
        <f t="shared" si="6"/>
        <v>0.18</v>
      </c>
      <c r="M105" s="7">
        <f t="shared" si="7"/>
        <v>6044.44444444444</v>
      </c>
      <c r="N105" s="14">
        <f t="shared" si="8"/>
        <v>0</v>
      </c>
      <c r="O105" s="14"/>
      <c r="P105" s="14">
        <f t="shared" si="9"/>
        <v>0</v>
      </c>
      <c r="Q105" s="5" t="s">
        <v>182</v>
      </c>
    </row>
    <row r="106" s="1" customFormat="1" ht="209" customHeight="1" spans="1:17">
      <c r="A106" s="17"/>
      <c r="B106" s="6" t="s">
        <v>198</v>
      </c>
      <c r="C106" s="5" t="s">
        <v>199</v>
      </c>
      <c r="D106" s="5" t="s">
        <v>45</v>
      </c>
      <c r="E106" s="5" t="s">
        <v>20</v>
      </c>
      <c r="F106" s="7">
        <v>32</v>
      </c>
      <c r="G106" s="8"/>
      <c r="H106" s="7">
        <f t="shared" si="5"/>
        <v>0</v>
      </c>
      <c r="I106" s="7">
        <v>70</v>
      </c>
      <c r="J106" s="7">
        <v>60</v>
      </c>
      <c r="K106" s="7">
        <v>70</v>
      </c>
      <c r="L106" s="14">
        <f t="shared" si="6"/>
        <v>0.294</v>
      </c>
      <c r="M106" s="7">
        <f t="shared" si="7"/>
        <v>7401.36054421769</v>
      </c>
      <c r="N106" s="14">
        <f t="shared" si="8"/>
        <v>0</v>
      </c>
      <c r="O106" s="14"/>
      <c r="P106" s="14">
        <f t="shared" si="9"/>
        <v>0</v>
      </c>
      <c r="Q106" s="5" t="s">
        <v>182</v>
      </c>
    </row>
    <row r="107" s="1" customFormat="1" ht="209" customHeight="1" spans="1:17">
      <c r="A107" s="17"/>
      <c r="B107" s="6" t="s">
        <v>200</v>
      </c>
      <c r="C107" s="5" t="s">
        <v>201</v>
      </c>
      <c r="D107" s="5" t="s">
        <v>45</v>
      </c>
      <c r="E107" s="5" t="s">
        <v>20</v>
      </c>
      <c r="F107" s="7">
        <v>16</v>
      </c>
      <c r="G107" s="8"/>
      <c r="H107" s="7">
        <f t="shared" ref="H107:H113" si="10">G107*F107</f>
        <v>0</v>
      </c>
      <c r="I107" s="7">
        <v>60</v>
      </c>
      <c r="J107" s="7">
        <v>50</v>
      </c>
      <c r="K107" s="7">
        <v>60</v>
      </c>
      <c r="L107" s="14">
        <f t="shared" si="6"/>
        <v>0.18</v>
      </c>
      <c r="M107" s="7">
        <f t="shared" si="7"/>
        <v>6044.44444444444</v>
      </c>
      <c r="N107" s="14">
        <f t="shared" si="8"/>
        <v>0</v>
      </c>
      <c r="O107" s="14"/>
      <c r="P107" s="14">
        <f t="shared" si="9"/>
        <v>0</v>
      </c>
      <c r="Q107" s="5" t="s">
        <v>182</v>
      </c>
    </row>
    <row r="108" s="1" customFormat="1" ht="209" customHeight="1" spans="1:17">
      <c r="A108" s="17"/>
      <c r="B108" s="6" t="s">
        <v>202</v>
      </c>
      <c r="C108" s="5" t="s">
        <v>203</v>
      </c>
      <c r="D108" s="5" t="s">
        <v>45</v>
      </c>
      <c r="E108" s="5" t="s">
        <v>20</v>
      </c>
      <c r="F108" s="7">
        <v>18</v>
      </c>
      <c r="G108" s="8"/>
      <c r="H108" s="7">
        <f t="shared" si="10"/>
        <v>0</v>
      </c>
      <c r="I108" s="7">
        <v>70</v>
      </c>
      <c r="J108" s="7">
        <v>60</v>
      </c>
      <c r="K108" s="7">
        <v>50</v>
      </c>
      <c r="L108" s="14">
        <f t="shared" si="6"/>
        <v>0.21</v>
      </c>
      <c r="M108" s="7">
        <f t="shared" si="7"/>
        <v>5828.57142857143</v>
      </c>
      <c r="N108" s="14">
        <f t="shared" si="8"/>
        <v>0</v>
      </c>
      <c r="O108" s="14"/>
      <c r="P108" s="14">
        <f t="shared" si="9"/>
        <v>0</v>
      </c>
      <c r="Q108" s="5" t="s">
        <v>182</v>
      </c>
    </row>
    <row r="109" s="1" customFormat="1" ht="209" customHeight="1" spans="1:17">
      <c r="A109" s="17"/>
      <c r="B109" s="6" t="s">
        <v>204</v>
      </c>
      <c r="C109" s="5" t="s">
        <v>203</v>
      </c>
      <c r="D109" s="5" t="s">
        <v>45</v>
      </c>
      <c r="E109" s="5" t="s">
        <v>20</v>
      </c>
      <c r="F109" s="7">
        <v>18</v>
      </c>
      <c r="G109" s="8"/>
      <c r="H109" s="7">
        <f t="shared" si="10"/>
        <v>0</v>
      </c>
      <c r="I109" s="7">
        <v>70</v>
      </c>
      <c r="J109" s="7">
        <v>60</v>
      </c>
      <c r="K109" s="7">
        <v>50</v>
      </c>
      <c r="L109" s="14">
        <f t="shared" si="6"/>
        <v>0.21</v>
      </c>
      <c r="M109" s="7">
        <f t="shared" si="7"/>
        <v>5828.57142857143</v>
      </c>
      <c r="N109" s="14">
        <f t="shared" si="8"/>
        <v>0</v>
      </c>
      <c r="O109" s="14"/>
      <c r="P109" s="14">
        <f t="shared" si="9"/>
        <v>0</v>
      </c>
      <c r="Q109" s="5" t="s">
        <v>182</v>
      </c>
    </row>
    <row r="110" s="1" customFormat="1" ht="209" customHeight="1" spans="1:17">
      <c r="A110" s="17"/>
      <c r="B110" s="6" t="s">
        <v>205</v>
      </c>
      <c r="C110" s="5" t="s">
        <v>206</v>
      </c>
      <c r="D110" s="5" t="s">
        <v>45</v>
      </c>
      <c r="E110" s="5" t="s">
        <v>20</v>
      </c>
      <c r="F110" s="7">
        <v>18</v>
      </c>
      <c r="G110" s="8"/>
      <c r="H110" s="7">
        <f t="shared" si="10"/>
        <v>0</v>
      </c>
      <c r="I110" s="7">
        <v>70</v>
      </c>
      <c r="J110" s="7">
        <v>60</v>
      </c>
      <c r="K110" s="7">
        <v>50</v>
      </c>
      <c r="L110" s="14">
        <f t="shared" si="6"/>
        <v>0.21</v>
      </c>
      <c r="M110" s="7">
        <f t="shared" si="7"/>
        <v>5828.57142857143</v>
      </c>
      <c r="N110" s="14">
        <f t="shared" si="8"/>
        <v>0</v>
      </c>
      <c r="O110" s="14"/>
      <c r="P110" s="14">
        <f t="shared" si="9"/>
        <v>0</v>
      </c>
      <c r="Q110" s="5" t="s">
        <v>182</v>
      </c>
    </row>
    <row r="111" s="1" customFormat="1" ht="209" customHeight="1" spans="1:17">
      <c r="A111" s="17"/>
      <c r="B111" s="6" t="s">
        <v>207</v>
      </c>
      <c r="C111" s="5" t="s">
        <v>208</v>
      </c>
      <c r="D111" s="5" t="s">
        <v>45</v>
      </c>
      <c r="E111" s="5" t="s">
        <v>20</v>
      </c>
      <c r="F111" s="7">
        <v>32</v>
      </c>
      <c r="G111" s="8"/>
      <c r="H111" s="7">
        <f t="shared" si="10"/>
        <v>0</v>
      </c>
      <c r="I111" s="7">
        <v>60</v>
      </c>
      <c r="J111" s="7">
        <v>50</v>
      </c>
      <c r="K111" s="7">
        <v>60</v>
      </c>
      <c r="L111" s="14">
        <f t="shared" si="6"/>
        <v>0.18</v>
      </c>
      <c r="M111" s="7">
        <f t="shared" si="7"/>
        <v>12088.8888888889</v>
      </c>
      <c r="N111" s="14">
        <f t="shared" si="8"/>
        <v>0</v>
      </c>
      <c r="O111" s="14"/>
      <c r="P111" s="14">
        <f t="shared" si="9"/>
        <v>0</v>
      </c>
      <c r="Q111" s="5" t="s">
        <v>182</v>
      </c>
    </row>
    <row r="112" s="1" customFormat="1" ht="209" customHeight="1" spans="1:17">
      <c r="A112" s="17"/>
      <c r="B112" s="6" t="s">
        <v>209</v>
      </c>
      <c r="C112" s="5" t="s">
        <v>210</v>
      </c>
      <c r="D112" s="5" t="s">
        <v>45</v>
      </c>
      <c r="E112" s="5" t="s">
        <v>20</v>
      </c>
      <c r="F112" s="7">
        <v>18</v>
      </c>
      <c r="G112" s="8"/>
      <c r="H112" s="7">
        <f t="shared" si="10"/>
        <v>0</v>
      </c>
      <c r="I112" s="7">
        <v>70</v>
      </c>
      <c r="J112" s="7">
        <v>60</v>
      </c>
      <c r="K112" s="7">
        <v>50</v>
      </c>
      <c r="L112" s="14">
        <f t="shared" si="6"/>
        <v>0.21</v>
      </c>
      <c r="M112" s="7">
        <f t="shared" si="7"/>
        <v>5828.57142857143</v>
      </c>
      <c r="N112" s="14">
        <f t="shared" si="8"/>
        <v>0</v>
      </c>
      <c r="O112" s="14"/>
      <c r="P112" s="14">
        <f t="shared" si="9"/>
        <v>0</v>
      </c>
      <c r="Q112" s="5" t="s">
        <v>182</v>
      </c>
    </row>
    <row r="113" s="1" customFormat="1" ht="209" customHeight="1" spans="1:17">
      <c r="A113" s="17"/>
      <c r="B113" s="6" t="s">
        <v>211</v>
      </c>
      <c r="C113" s="5" t="s">
        <v>212</v>
      </c>
      <c r="D113" s="5" t="s">
        <v>45</v>
      </c>
      <c r="E113" s="5" t="s">
        <v>20</v>
      </c>
      <c r="F113" s="7">
        <v>24</v>
      </c>
      <c r="G113" s="8"/>
      <c r="H113" s="7">
        <f t="shared" si="10"/>
        <v>0</v>
      </c>
      <c r="I113" s="7">
        <v>70</v>
      </c>
      <c r="J113" s="7">
        <v>55</v>
      </c>
      <c r="K113" s="7">
        <v>75</v>
      </c>
      <c r="L113" s="14">
        <f t="shared" si="6"/>
        <v>0.28875</v>
      </c>
      <c r="M113" s="7">
        <f t="shared" si="7"/>
        <v>5651.94805194805</v>
      </c>
      <c r="N113" s="14">
        <f t="shared" si="8"/>
        <v>0</v>
      </c>
      <c r="O113" s="14"/>
      <c r="P113" s="14">
        <f t="shared" si="9"/>
        <v>0</v>
      </c>
      <c r="Q113" s="5" t="s">
        <v>182</v>
      </c>
    </row>
  </sheetData>
  <protectedRanges>
    <protectedRange sqref="F2:L2 N2:Q2 F112:L112 Q3:Q10 N112:P112" name="区域2"/>
    <protectedRange sqref="M2 M112" name="区域2_4"/>
    <protectedRange sqref="F1:L1 N1:Q1" name="区域2_1"/>
    <protectedRange sqref="M1" name="区域2_4_1"/>
  </protectedRanges>
  <mergeCells count="21"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4" rangeCreator="" othersAccessPermission="edit"/>
    <arrUserId title="区域2_1" rangeCreator="" othersAccessPermission="edit"/>
    <arrUserId title="区域2_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PVC Garland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WPS_1605993325</cp:lastModifiedBy>
  <dcterms:created xsi:type="dcterms:W3CDTF">2025-04-10T08:33:27Z</dcterms:created>
  <dcterms:modified xsi:type="dcterms:W3CDTF">2025-04-10T08:38:21Z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63E24D6D7CB344A88AFEA2F302F98E60_11</vt:lpwstr>
  </property>
  <property fmtid="{D5CDD505-2E9C-101B-9397-08002B2CF9AE}" pid="3" name="KSOProductBuildVer">
    <vt:lpwstr>2052-12.1.0.20305</vt:lpwstr>
  </property>
</Properties>
</file>